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defaultThemeVersion="166925"/>
  <mc:AlternateContent xmlns:mc="http://schemas.openxmlformats.org/markup-compatibility/2006">
    <mc:Choice Requires="x15">
      <x15ac:absPath xmlns:x15ac="http://schemas.microsoft.com/office/spreadsheetml/2010/11/ac" url="/Users/christian.gaviria/Documents/Timelines/"/>
    </mc:Choice>
  </mc:AlternateContent>
  <xr:revisionPtr revIDLastSave="0" documentId="13_ncr:1_{C96A3CD9-7BA6-0F4E-BF25-9DD1AAFC9DC6}" xr6:coauthVersionLast="45" xr6:coauthVersionMax="45" xr10:uidLastSave="{00000000-0000-0000-0000-000000000000}"/>
  <bookViews>
    <workbookView xWindow="0" yWindow="500" windowWidth="40820" windowHeight="23460" xr2:uid="{0A3C351E-58DC-46D9-83E8-B1DD08C6AEF7}"/>
  </bookViews>
  <sheets>
    <sheet name="Corregencias"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36" i="1" l="1"/>
  <c r="J135" i="1"/>
  <c r="J134" i="1"/>
  <c r="J133" i="1"/>
  <c r="J132" i="1"/>
  <c r="A10" i="1" l="1"/>
  <c r="G393" i="1" l="1"/>
  <c r="G394" i="1" s="1"/>
  <c r="G395" i="1" s="1"/>
  <c r="G396" i="1" s="1"/>
  <c r="G397" i="1" s="1"/>
  <c r="G398" i="1" s="1"/>
  <c r="G399" i="1" s="1"/>
  <c r="G400" i="1" s="1"/>
  <c r="G401" i="1" s="1"/>
  <c r="G402" i="1" s="1"/>
  <c r="F393" i="1"/>
  <c r="F394" i="1" s="1"/>
  <c r="F395" i="1" s="1"/>
  <c r="F396" i="1" s="1"/>
  <c r="F397" i="1" s="1"/>
  <c r="F398" i="1" s="1"/>
  <c r="F399" i="1" s="1"/>
  <c r="F400" i="1" s="1"/>
  <c r="F401" i="1" s="1"/>
  <c r="F402" i="1" s="1"/>
  <c r="F403" i="1" s="1"/>
  <c r="F404" i="1" s="1"/>
  <c r="F405" i="1" s="1"/>
  <c r="F406" i="1" s="1"/>
  <c r="F407" i="1" s="1"/>
  <c r="F408" i="1" s="1"/>
  <c r="F409" i="1" s="1"/>
  <c r="F410" i="1" s="1"/>
  <c r="F411" i="1" s="1"/>
  <c r="F412" i="1" s="1"/>
  <c r="F413" i="1" s="1"/>
  <c r="F414" i="1" s="1"/>
  <c r="F415" i="1" s="1"/>
  <c r="F416" i="1" s="1"/>
  <c r="F417" i="1" s="1"/>
  <c r="F418" i="1" s="1"/>
  <c r="F419" i="1" s="1"/>
  <c r="F420" i="1" s="1"/>
  <c r="F421" i="1" s="1"/>
  <c r="F422" i="1" s="1"/>
  <c r="F423" i="1" s="1"/>
  <c r="F424" i="1" s="1"/>
  <c r="F425" i="1" s="1"/>
  <c r="F426" i="1" s="1"/>
  <c r="F427" i="1" s="1"/>
  <c r="F428" i="1" s="1"/>
  <c r="F429" i="1" s="1"/>
  <c r="F430" i="1" s="1"/>
  <c r="F431" i="1" s="1"/>
  <c r="F432" i="1" s="1"/>
  <c r="F433" i="1" s="1"/>
  <c r="F434" i="1" s="1"/>
  <c r="F435" i="1" s="1"/>
  <c r="F436" i="1" s="1"/>
  <c r="F437" i="1" s="1"/>
  <c r="F438" i="1" s="1"/>
  <c r="F439" i="1" s="1"/>
  <c r="F440" i="1" s="1"/>
  <c r="F441" i="1" s="1"/>
  <c r="F442" i="1" s="1"/>
  <c r="F443" i="1" s="1"/>
  <c r="F444" i="1" s="1"/>
  <c r="F445" i="1" s="1"/>
  <c r="F446" i="1" s="1"/>
  <c r="F447" i="1" s="1"/>
  <c r="F448" i="1" s="1"/>
  <c r="F449" i="1" s="1"/>
  <c r="F450" i="1" s="1"/>
  <c r="F451" i="1" s="1"/>
  <c r="F452" i="1" s="1"/>
  <c r="F453" i="1" s="1"/>
  <c r="F454" i="1" s="1"/>
  <c r="F455" i="1" s="1"/>
  <c r="F456" i="1" s="1"/>
  <c r="F457" i="1" s="1"/>
  <c r="F458" i="1" s="1"/>
  <c r="F459" i="1" s="1"/>
  <c r="F460" i="1" s="1"/>
  <c r="F461" i="1" s="1"/>
  <c r="H382" i="1"/>
  <c r="H383" i="1" s="1"/>
  <c r="H384" i="1" s="1"/>
  <c r="H385" i="1" s="1"/>
  <c r="H386" i="1" s="1"/>
  <c r="H387" i="1" s="1"/>
  <c r="H388" i="1" s="1"/>
  <c r="H389" i="1" s="1"/>
  <c r="H390" i="1" s="1"/>
  <c r="H391" i="1" s="1"/>
  <c r="G351" i="1"/>
  <c r="G352" i="1" s="1"/>
  <c r="G353" i="1" s="1"/>
  <c r="G354" i="1" s="1"/>
  <c r="G355" i="1" s="1"/>
  <c r="G356" i="1" s="1"/>
  <c r="G357" i="1" s="1"/>
  <c r="G358" i="1" s="1"/>
  <c r="G359" i="1" s="1"/>
  <c r="G360" i="1" s="1"/>
  <c r="G361" i="1" s="1"/>
  <c r="G362" i="1" s="1"/>
  <c r="G363" i="1" s="1"/>
  <c r="G364" i="1" s="1"/>
  <c r="G365" i="1" s="1"/>
  <c r="G366" i="1" s="1"/>
  <c r="G367" i="1" s="1"/>
  <c r="G368" i="1" s="1"/>
  <c r="G369" i="1" s="1"/>
  <c r="G370" i="1" s="1"/>
  <c r="G371" i="1" s="1"/>
  <c r="G372" i="1" s="1"/>
  <c r="G373" i="1" s="1"/>
  <c r="G374" i="1" s="1"/>
  <c r="G375" i="1" s="1"/>
  <c r="G376" i="1" s="1"/>
  <c r="G377" i="1" s="1"/>
  <c r="G378" i="1" s="1"/>
  <c r="G379" i="1" s="1"/>
  <c r="G380" i="1" s="1"/>
  <c r="F349" i="1"/>
  <c r="G294" i="1"/>
  <c r="G295" i="1" s="1"/>
  <c r="G296" i="1" s="1"/>
  <c r="G297" i="1" s="1"/>
  <c r="G298" i="1" s="1"/>
  <c r="G299" i="1" s="1"/>
  <c r="G300" i="1" s="1"/>
  <c r="G301" i="1" s="1"/>
  <c r="G302" i="1" s="1"/>
  <c r="G303" i="1" s="1"/>
  <c r="G304" i="1" s="1"/>
  <c r="G305" i="1" s="1"/>
  <c r="G306" i="1" s="1"/>
  <c r="G307" i="1" s="1"/>
  <c r="G308" i="1" s="1"/>
  <c r="G309" i="1" s="1"/>
  <c r="G310" i="1" s="1"/>
  <c r="G311" i="1" s="1"/>
  <c r="G312" i="1" s="1"/>
  <c r="G313" i="1" s="1"/>
  <c r="G314" i="1" s="1"/>
  <c r="G315" i="1" s="1"/>
  <c r="G316" i="1" s="1"/>
  <c r="G317" i="1" s="1"/>
  <c r="G318" i="1" s="1"/>
  <c r="G319" i="1" s="1"/>
  <c r="G320" i="1" s="1"/>
  <c r="G321" i="1" s="1"/>
  <c r="G322" i="1" s="1"/>
  <c r="G323" i="1" s="1"/>
  <c r="G324" i="1" s="1"/>
  <c r="G325" i="1" s="1"/>
  <c r="G326" i="1" s="1"/>
  <c r="G327" i="1" s="1"/>
  <c r="G328" i="1" s="1"/>
  <c r="G329" i="1" s="1"/>
  <c r="G330" i="1" s="1"/>
  <c r="G331" i="1" s="1"/>
  <c r="G332" i="1" s="1"/>
  <c r="G333" i="1" s="1"/>
  <c r="G334" i="1" s="1"/>
  <c r="G335" i="1" s="1"/>
  <c r="G336" i="1" s="1"/>
  <c r="G337" i="1" s="1"/>
  <c r="G338" i="1" s="1"/>
  <c r="G339" i="1" s="1"/>
  <c r="G340" i="1" s="1"/>
  <c r="G341" i="1" s="1"/>
  <c r="G342" i="1" s="1"/>
  <c r="G343" i="1" s="1"/>
  <c r="G344" i="1" s="1"/>
  <c r="G345" i="1" s="1"/>
  <c r="G346" i="1" s="1"/>
  <c r="G347" i="1" s="1"/>
  <c r="J279" i="1"/>
  <c r="J280" i="1" s="1"/>
  <c r="J281" i="1" s="1"/>
  <c r="J282" i="1" s="1"/>
  <c r="J283" i="1" s="1"/>
  <c r="J284" i="1" s="1"/>
  <c r="J285" i="1" s="1"/>
  <c r="J286" i="1" s="1"/>
  <c r="J287" i="1" s="1"/>
  <c r="J288" i="1" s="1"/>
  <c r="J289" i="1" s="1"/>
  <c r="J290" i="1" s="1"/>
  <c r="J291" i="1" s="1"/>
  <c r="J292" i="1" s="1"/>
  <c r="F265" i="1"/>
  <c r="F266" i="1" s="1"/>
  <c r="F267" i="1" s="1"/>
  <c r="F268" i="1" s="1"/>
  <c r="F269" i="1" s="1"/>
  <c r="F270" i="1" s="1"/>
  <c r="F271" i="1" s="1"/>
  <c r="F272" i="1" s="1"/>
  <c r="F273" i="1" s="1"/>
  <c r="F274" i="1" s="1"/>
  <c r="F275" i="1" s="1"/>
  <c r="F276" i="1" s="1"/>
  <c r="F277" i="1" s="1"/>
  <c r="F278" i="1" s="1"/>
  <c r="F279" i="1" s="1"/>
  <c r="F280" i="1" s="1"/>
  <c r="F281" i="1" s="1"/>
  <c r="F282" i="1" s="1"/>
  <c r="F283" i="1" s="1"/>
  <c r="F284" i="1" s="1"/>
  <c r="F285" i="1" s="1"/>
  <c r="F286" i="1" s="1"/>
  <c r="F287" i="1" s="1"/>
  <c r="F288" i="1" s="1"/>
  <c r="F289" i="1" s="1"/>
  <c r="F290" i="1" s="1"/>
  <c r="F291" i="1" s="1"/>
  <c r="F292" i="1" s="1"/>
  <c r="J263" i="1"/>
  <c r="J264" i="1" s="1"/>
  <c r="J265" i="1" s="1"/>
  <c r="J266" i="1" s="1"/>
  <c r="J267" i="1" s="1"/>
  <c r="J268" i="1" s="1"/>
  <c r="J269" i="1" s="1"/>
  <c r="J270" i="1" s="1"/>
  <c r="G252" i="1"/>
  <c r="G253" i="1" s="1"/>
  <c r="G254" i="1" s="1"/>
  <c r="G255" i="1" s="1"/>
  <c r="G256" i="1" s="1"/>
  <c r="G257" i="1" s="1"/>
  <c r="G258" i="1" s="1"/>
  <c r="G259" i="1" s="1"/>
  <c r="G260" i="1" s="1"/>
  <c r="G261" i="1" s="1"/>
  <c r="G262" i="1" s="1"/>
  <c r="G263" i="1" s="1"/>
  <c r="G264" i="1" s="1"/>
  <c r="G265" i="1" s="1"/>
  <c r="G266" i="1" s="1"/>
  <c r="K245" i="1"/>
  <c r="K246" i="1" s="1"/>
  <c r="K247" i="1" s="1"/>
  <c r="K248" i="1" s="1"/>
  <c r="K249" i="1" s="1"/>
  <c r="K250" i="1" s="1"/>
  <c r="K251" i="1" s="1"/>
  <c r="K252" i="1" s="1"/>
  <c r="K253" i="1" s="1"/>
  <c r="K254" i="1" s="1"/>
  <c r="K255" i="1" s="1"/>
  <c r="K256" i="1" s="1"/>
  <c r="K257" i="1" s="1"/>
  <c r="K258" i="1" s="1"/>
  <c r="K259" i="1" s="1"/>
  <c r="K260" i="1" s="1"/>
  <c r="K261" i="1" s="1"/>
  <c r="F244" i="1"/>
  <c r="F245" i="1" s="1"/>
  <c r="F246" i="1" s="1"/>
  <c r="F247" i="1" s="1"/>
  <c r="F248" i="1" s="1"/>
  <c r="F249" i="1" s="1"/>
  <c r="F250" i="1" s="1"/>
  <c r="F251" i="1" s="1"/>
  <c r="F252" i="1" s="1"/>
  <c r="F253" i="1" s="1"/>
  <c r="F254" i="1" s="1"/>
  <c r="F255" i="1" s="1"/>
  <c r="F256" i="1" s="1"/>
  <c r="F257" i="1" s="1"/>
  <c r="F258" i="1" s="1"/>
  <c r="F259" i="1" s="1"/>
  <c r="F260" i="1" s="1"/>
  <c r="F261" i="1" s="1"/>
  <c r="F262" i="1" s="1"/>
  <c r="K243" i="1"/>
  <c r="K244" i="1" s="1"/>
  <c r="J241" i="1"/>
  <c r="L230" i="1"/>
  <c r="L231" i="1" s="1"/>
  <c r="L232" i="1" s="1"/>
  <c r="L233" i="1" s="1"/>
  <c r="L234" i="1" s="1"/>
  <c r="L235" i="1" s="1"/>
  <c r="L236" i="1" s="1"/>
  <c r="L237" i="1" s="1"/>
  <c r="L238" i="1" s="1"/>
  <c r="G192" i="1"/>
  <c r="G193" i="1" s="1"/>
  <c r="G194" i="1" s="1"/>
  <c r="G195" i="1" s="1"/>
  <c r="G196" i="1" s="1"/>
  <c r="G197" i="1" s="1"/>
  <c r="G198" i="1" s="1"/>
  <c r="G199" i="1" s="1"/>
  <c r="G200" i="1" s="1"/>
  <c r="G201" i="1" s="1"/>
  <c r="G202" i="1" s="1"/>
  <c r="G203" i="1" s="1"/>
  <c r="G204" i="1" s="1"/>
  <c r="G205" i="1" s="1"/>
  <c r="G206" i="1" s="1"/>
  <c r="G207" i="1" s="1"/>
  <c r="G208" i="1" s="1"/>
  <c r="G209" i="1" s="1"/>
  <c r="G210" i="1" s="1"/>
  <c r="G211" i="1" s="1"/>
  <c r="G212" i="1" s="1"/>
  <c r="G213" i="1" s="1"/>
  <c r="G214" i="1" s="1"/>
  <c r="G215" i="1" s="1"/>
  <c r="G216" i="1" s="1"/>
  <c r="G217" i="1" s="1"/>
  <c r="G218" i="1" s="1"/>
  <c r="G219" i="1" s="1"/>
  <c r="G220" i="1" s="1"/>
  <c r="G221" i="1" s="1"/>
  <c r="G222" i="1" s="1"/>
  <c r="G223" i="1" s="1"/>
  <c r="G224" i="1" s="1"/>
  <c r="G225" i="1" s="1"/>
  <c r="G226" i="1" s="1"/>
  <c r="G227" i="1" s="1"/>
  <c r="G228" i="1" s="1"/>
  <c r="G229" i="1" s="1"/>
  <c r="G230" i="1" s="1"/>
  <c r="G231" i="1" s="1"/>
  <c r="G232" i="1" s="1"/>
  <c r="G233" i="1" s="1"/>
  <c r="G234" i="1" s="1"/>
  <c r="G235" i="1" s="1"/>
  <c r="G236" i="1" s="1"/>
  <c r="G237" i="1" s="1"/>
  <c r="G238" i="1" s="1"/>
  <c r="G239" i="1" s="1"/>
  <c r="G240" i="1" s="1"/>
  <c r="G241" i="1" s="1"/>
  <c r="G242" i="1" s="1"/>
  <c r="J189" i="1"/>
  <c r="J190" i="1" s="1"/>
  <c r="J191" i="1" s="1"/>
  <c r="J192" i="1" s="1"/>
  <c r="J193" i="1" s="1"/>
  <c r="J194" i="1" s="1"/>
  <c r="J195" i="1" s="1"/>
  <c r="J196" i="1" s="1"/>
  <c r="J197" i="1" s="1"/>
  <c r="J198" i="1" s="1"/>
  <c r="J199" i="1" s="1"/>
  <c r="J200" i="1" s="1"/>
  <c r="J201" i="1" s="1"/>
  <c r="J202" i="1" s="1"/>
  <c r="J203" i="1" s="1"/>
  <c r="J204" i="1" s="1"/>
  <c r="J205" i="1" s="1"/>
  <c r="J206" i="1" s="1"/>
  <c r="J207" i="1" s="1"/>
  <c r="J208" i="1" s="1"/>
  <c r="J209" i="1" s="1"/>
  <c r="J210" i="1" s="1"/>
  <c r="J211" i="1" s="1"/>
  <c r="J212" i="1" s="1"/>
  <c r="J213" i="1" s="1"/>
  <c r="J214" i="1" s="1"/>
  <c r="J215" i="1" s="1"/>
  <c r="J216" i="1" s="1"/>
  <c r="J217" i="1" s="1"/>
  <c r="J218" i="1" s="1"/>
  <c r="J219" i="1" s="1"/>
  <c r="J220" i="1" s="1"/>
  <c r="J221" i="1" s="1"/>
  <c r="J222" i="1" s="1"/>
  <c r="J223" i="1" s="1"/>
  <c r="J224" i="1" s="1"/>
  <c r="J225" i="1" s="1"/>
  <c r="J226" i="1" s="1"/>
  <c r="J227" i="1" s="1"/>
  <c r="J228" i="1" s="1"/>
  <c r="F186" i="1"/>
  <c r="F187" i="1" s="1"/>
  <c r="F188" i="1" s="1"/>
  <c r="F189" i="1" s="1"/>
  <c r="F190" i="1" s="1"/>
  <c r="F191" i="1" s="1"/>
  <c r="F192" i="1" s="1"/>
  <c r="F193" i="1" s="1"/>
  <c r="F194" i="1" s="1"/>
  <c r="F195" i="1" s="1"/>
  <c r="F196" i="1" s="1"/>
  <c r="F197" i="1" s="1"/>
  <c r="F198" i="1" s="1"/>
  <c r="F199" i="1" s="1"/>
  <c r="F200" i="1" s="1"/>
  <c r="F201" i="1" s="1"/>
  <c r="F202" i="1" s="1"/>
  <c r="F203" i="1" s="1"/>
  <c r="F204" i="1" s="1"/>
  <c r="F205" i="1" s="1"/>
  <c r="F206" i="1" s="1"/>
  <c r="F207" i="1" s="1"/>
  <c r="F208" i="1" s="1"/>
  <c r="F209" i="1" s="1"/>
  <c r="F210" i="1" s="1"/>
  <c r="F211" i="1" s="1"/>
  <c r="F212" i="1" s="1"/>
  <c r="F213" i="1" s="1"/>
  <c r="K185" i="1"/>
  <c r="K186" i="1" s="1"/>
  <c r="K187" i="1" s="1"/>
  <c r="K188" i="1" s="1"/>
  <c r="K189" i="1" s="1"/>
  <c r="K190" i="1" s="1"/>
  <c r="K191" i="1" s="1"/>
  <c r="K192" i="1" s="1"/>
  <c r="K193" i="1" s="1"/>
  <c r="K194" i="1" s="1"/>
  <c r="K195" i="1" s="1"/>
  <c r="K196" i="1" s="1"/>
  <c r="K197" i="1" s="1"/>
  <c r="K198" i="1" s="1"/>
  <c r="K199" i="1" s="1"/>
  <c r="J171" i="1"/>
  <c r="J172" i="1" s="1"/>
  <c r="J173" i="1" s="1"/>
  <c r="J174" i="1" s="1"/>
  <c r="J175" i="1" s="1"/>
  <c r="J176" i="1" s="1"/>
  <c r="J177" i="1" s="1"/>
  <c r="J178" i="1" s="1"/>
  <c r="J179" i="1" s="1"/>
  <c r="J180" i="1" s="1"/>
  <c r="J181" i="1" s="1"/>
  <c r="J182" i="1" s="1"/>
  <c r="J183" i="1" s="1"/>
  <c r="J184" i="1" s="1"/>
  <c r="J185" i="1" s="1"/>
  <c r="J186" i="1" s="1"/>
  <c r="G149" i="1"/>
  <c r="G150" i="1" s="1"/>
  <c r="G151" i="1" s="1"/>
  <c r="G152" i="1" s="1"/>
  <c r="G153" i="1" s="1"/>
  <c r="G154" i="1" s="1"/>
  <c r="G155" i="1" s="1"/>
  <c r="G156" i="1" s="1"/>
  <c r="G157" i="1" s="1"/>
  <c r="G158" i="1" s="1"/>
  <c r="G159" i="1" s="1"/>
  <c r="G160" i="1" s="1"/>
  <c r="G161" i="1" s="1"/>
  <c r="G162" i="1" s="1"/>
  <c r="G163" i="1" s="1"/>
  <c r="G164" i="1" s="1"/>
  <c r="G165" i="1" s="1"/>
  <c r="G166" i="1" s="1"/>
  <c r="G167" i="1" s="1"/>
  <c r="G168" i="1" s="1"/>
  <c r="G169" i="1" s="1"/>
  <c r="G170" i="1" s="1"/>
  <c r="G171" i="1" s="1"/>
  <c r="G172" i="1" s="1"/>
  <c r="G173" i="1" s="1"/>
  <c r="G174" i="1" s="1"/>
  <c r="G175" i="1" s="1"/>
  <c r="G176" i="1" s="1"/>
  <c r="G177" i="1" s="1"/>
  <c r="G178" i="1" s="1"/>
  <c r="G179" i="1" s="1"/>
  <c r="G180" i="1" s="1"/>
  <c r="G181" i="1" s="1"/>
  <c r="G182" i="1" s="1"/>
  <c r="G183" i="1" s="1"/>
  <c r="G184" i="1" s="1"/>
  <c r="G185" i="1" s="1"/>
  <c r="G186" i="1" s="1"/>
  <c r="G187" i="1" s="1"/>
  <c r="K143" i="1"/>
  <c r="K144" i="1" s="1"/>
  <c r="K145" i="1" s="1"/>
  <c r="K146" i="1" s="1"/>
  <c r="K147" i="1" s="1"/>
  <c r="K148" i="1" s="1"/>
  <c r="K149" i="1" s="1"/>
  <c r="K150" i="1" s="1"/>
  <c r="K151" i="1" s="1"/>
  <c r="K152" i="1" s="1"/>
  <c r="K153" i="1" s="1"/>
  <c r="K154" i="1" s="1"/>
  <c r="K155" i="1" s="1"/>
  <c r="K156" i="1" s="1"/>
  <c r="K157" i="1" s="1"/>
  <c r="K158" i="1" s="1"/>
  <c r="K159" i="1" s="1"/>
  <c r="K160" i="1" s="1"/>
  <c r="K161" i="1" s="1"/>
  <c r="K162" i="1" s="1"/>
  <c r="K163" i="1" s="1"/>
  <c r="K164" i="1" s="1"/>
  <c r="K165" i="1" s="1"/>
  <c r="K166" i="1" s="1"/>
  <c r="K167" i="1" s="1"/>
  <c r="K168" i="1" s="1"/>
  <c r="K169" i="1" s="1"/>
  <c r="H143" i="1"/>
  <c r="H144" i="1" s="1"/>
  <c r="H145" i="1" s="1"/>
  <c r="H146" i="1" s="1"/>
  <c r="H147" i="1" s="1"/>
  <c r="H148" i="1" s="1"/>
  <c r="G136" i="1"/>
  <c r="G137" i="1" s="1"/>
  <c r="G138" i="1" s="1"/>
  <c r="G139" i="1" s="1"/>
  <c r="G140" i="1" s="1"/>
  <c r="G141" i="1" s="1"/>
  <c r="G142" i="1" s="1"/>
  <c r="L132" i="1"/>
  <c r="L133" i="1" s="1"/>
  <c r="L134" i="1" s="1"/>
  <c r="L135" i="1" s="1"/>
  <c r="L136" i="1" s="1"/>
  <c r="L137" i="1" s="1"/>
  <c r="L138" i="1" s="1"/>
  <c r="L139" i="1" s="1"/>
  <c r="L140" i="1" s="1"/>
  <c r="L141" i="1" s="1"/>
  <c r="L142" i="1" s="1"/>
  <c r="J131" i="1"/>
  <c r="F115" i="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K112" i="1"/>
  <c r="K113" i="1" s="1"/>
  <c r="K114" i="1" s="1"/>
  <c r="K115" i="1" s="1"/>
  <c r="K116" i="1" s="1"/>
  <c r="K117" i="1" s="1"/>
  <c r="K118" i="1" s="1"/>
  <c r="K119" i="1" s="1"/>
  <c r="K120" i="1" s="1"/>
  <c r="K121" i="1" s="1"/>
  <c r="K122" i="1" s="1"/>
  <c r="K123" i="1" s="1"/>
  <c r="K124" i="1" s="1"/>
  <c r="K125" i="1" s="1"/>
  <c r="K126" i="1" s="1"/>
  <c r="K127" i="1" s="1"/>
  <c r="K128" i="1" s="1"/>
  <c r="K129" i="1" s="1"/>
  <c r="K130" i="1" s="1"/>
  <c r="K131" i="1" s="1"/>
  <c r="K132" i="1" s="1"/>
  <c r="L101" i="1"/>
  <c r="L102" i="1" s="1"/>
  <c r="L103" i="1" s="1"/>
  <c r="L104" i="1" s="1"/>
  <c r="L105" i="1" s="1"/>
  <c r="L106" i="1" s="1"/>
  <c r="L107" i="1" s="1"/>
  <c r="L108" i="1" s="1"/>
  <c r="L109" i="1" s="1"/>
  <c r="L110" i="1" s="1"/>
  <c r="L111" i="1" s="1"/>
  <c r="K101" i="1"/>
  <c r="K102" i="1" s="1"/>
  <c r="K103" i="1" s="1"/>
  <c r="K104" i="1" s="1"/>
  <c r="I100" i="1"/>
  <c r="H77" i="1"/>
  <c r="H78" i="1" s="1"/>
  <c r="H79" i="1" s="1"/>
  <c r="H80" i="1" s="1"/>
  <c r="H81" i="1" s="1"/>
  <c r="H82" i="1" s="1"/>
  <c r="H83" i="1" s="1"/>
  <c r="H84" i="1" s="1"/>
  <c r="H85" i="1" s="1"/>
  <c r="H86" i="1" s="1"/>
  <c r="H87" i="1" s="1"/>
  <c r="H88" i="1" s="1"/>
  <c r="H89" i="1" s="1"/>
  <c r="H90" i="1" s="1"/>
  <c r="H91" i="1" s="1"/>
  <c r="H92" i="1" s="1"/>
  <c r="H93" i="1" s="1"/>
  <c r="H94" i="1" s="1"/>
  <c r="H95" i="1" s="1"/>
  <c r="H96" i="1" s="1"/>
  <c r="H97" i="1" s="1"/>
  <c r="H98" i="1" s="1"/>
  <c r="H99" i="1" s="1"/>
  <c r="J76" i="1"/>
  <c r="G75" i="1"/>
  <c r="G76" i="1" s="1"/>
  <c r="G77" i="1" s="1"/>
  <c r="G78" i="1" s="1"/>
  <c r="G79" i="1" s="1"/>
  <c r="G80" i="1" s="1"/>
  <c r="G81" i="1" s="1"/>
  <c r="G82" i="1" s="1"/>
  <c r="G83" i="1" s="1"/>
  <c r="G84" i="1" s="1"/>
  <c r="G85" i="1" s="1"/>
  <c r="G86" i="1" s="1"/>
  <c r="G87" i="1" s="1"/>
  <c r="G88" i="1" s="1"/>
  <c r="G89" i="1" s="1"/>
  <c r="G90" i="1" s="1"/>
  <c r="G91" i="1" s="1"/>
  <c r="G92" i="1" s="1"/>
  <c r="G93" i="1" s="1"/>
  <c r="G94" i="1" s="1"/>
  <c r="G95" i="1" s="1"/>
  <c r="G96" i="1" s="1"/>
  <c r="G97" i="1" s="1"/>
  <c r="G98" i="1" s="1"/>
  <c r="G99" i="1" s="1"/>
  <c r="G100" i="1" s="1"/>
  <c r="G101" i="1" s="1"/>
  <c r="G102" i="1" s="1"/>
  <c r="G103" i="1" s="1"/>
  <c r="G104" i="1" s="1"/>
  <c r="G105" i="1" s="1"/>
  <c r="G106" i="1" s="1"/>
  <c r="G107" i="1" s="1"/>
  <c r="G108" i="1" s="1"/>
  <c r="G109" i="1" s="1"/>
  <c r="G110" i="1" s="1"/>
  <c r="G111" i="1" s="1"/>
  <c r="G112" i="1" s="1"/>
  <c r="G113" i="1" s="1"/>
  <c r="G114" i="1" s="1"/>
  <c r="F73" i="1"/>
  <c r="F74" i="1" s="1"/>
  <c r="I56" i="1"/>
  <c r="I57" i="1" s="1"/>
  <c r="I58" i="1" s="1"/>
  <c r="I59" i="1" s="1"/>
  <c r="I60" i="1" s="1"/>
  <c r="I61" i="1" s="1"/>
  <c r="I62" i="1" s="1"/>
  <c r="I63" i="1" s="1"/>
  <c r="I64" i="1" s="1"/>
  <c r="I65" i="1" s="1"/>
  <c r="I66" i="1" s="1"/>
  <c r="I67" i="1" s="1"/>
  <c r="I68" i="1" s="1"/>
  <c r="I69" i="1" s="1"/>
  <c r="I70" i="1" s="1"/>
  <c r="I71" i="1" s="1"/>
  <c r="I72" i="1" s="1"/>
  <c r="I73" i="1" s="1"/>
  <c r="I74" i="1" s="1"/>
  <c r="I75" i="1" s="1"/>
  <c r="I76" i="1" s="1"/>
  <c r="G56" i="1"/>
  <c r="G57" i="1" s="1"/>
  <c r="G58" i="1" s="1"/>
  <c r="G59" i="1" s="1"/>
  <c r="G60" i="1" s="1"/>
  <c r="G61" i="1" s="1"/>
  <c r="G62" i="1" s="1"/>
  <c r="G63" i="1" s="1"/>
  <c r="G64" i="1" s="1"/>
  <c r="G65" i="1" s="1"/>
  <c r="G66" i="1" s="1"/>
  <c r="G67" i="1" s="1"/>
  <c r="G68" i="1" s="1"/>
  <c r="G69" i="1" s="1"/>
  <c r="G70" i="1" s="1"/>
  <c r="G71" i="1" s="1"/>
  <c r="H16" i="1"/>
  <c r="H17" i="1" s="1"/>
  <c r="H18" i="1" s="1"/>
  <c r="H19" i="1" s="1"/>
  <c r="H20" i="1" s="1"/>
  <c r="H21" i="1" s="1"/>
  <c r="H22" i="1" s="1"/>
  <c r="H23" i="1" s="1"/>
  <c r="H24" i="1" s="1"/>
  <c r="H25" i="1" s="1"/>
  <c r="H26" i="1" s="1"/>
  <c r="H27" i="1" s="1"/>
  <c r="H28" i="1" s="1"/>
  <c r="H29" i="1" s="1"/>
  <c r="H30" i="1" s="1"/>
  <c r="H31" i="1" s="1"/>
  <c r="H32" i="1" s="1"/>
  <c r="H33" i="1" s="1"/>
  <c r="H34" i="1" s="1"/>
  <c r="H35" i="1" s="1"/>
  <c r="H36" i="1" s="1"/>
  <c r="H37" i="1" s="1"/>
  <c r="H38" i="1" s="1"/>
  <c r="H39" i="1" s="1"/>
  <c r="H40" i="1" s="1"/>
  <c r="H41" i="1" s="1"/>
  <c r="H42" i="1" s="1"/>
  <c r="H43" i="1" s="1"/>
  <c r="H44" i="1" s="1"/>
  <c r="H45" i="1" s="1"/>
  <c r="H46" i="1" s="1"/>
  <c r="H47" i="1" s="1"/>
  <c r="H48" i="1" s="1"/>
  <c r="H49" i="1" s="1"/>
  <c r="H50" i="1" s="1"/>
  <c r="H51" i="1" s="1"/>
  <c r="H52" i="1" s="1"/>
  <c r="H53" i="1" s="1"/>
  <c r="H54" i="1" s="1"/>
  <c r="B9" i="1"/>
  <c r="A11" i="1" l="1"/>
  <c r="B10" i="1"/>
  <c r="A12" i="1" l="1"/>
  <c r="B11" i="1"/>
  <c r="A13" i="1" l="1"/>
  <c r="B12" i="1"/>
  <c r="B13" i="1" l="1"/>
  <c r="A14" i="1"/>
  <c r="A15" i="1" l="1"/>
  <c r="B14" i="1"/>
  <c r="A16" i="1" l="1"/>
  <c r="B15" i="1"/>
  <c r="A17" i="1" l="1"/>
  <c r="B16" i="1"/>
  <c r="A18" i="1" l="1"/>
  <c r="B17" i="1"/>
  <c r="A19" i="1" l="1"/>
  <c r="B18" i="1"/>
  <c r="A20" i="1" l="1"/>
  <c r="B19" i="1"/>
  <c r="B20" i="1" l="1"/>
  <c r="A21" i="1"/>
  <c r="A22" i="1" l="1"/>
  <c r="B21" i="1"/>
  <c r="A23" i="1" l="1"/>
  <c r="B22" i="1"/>
  <c r="A24" i="1" l="1"/>
  <c r="B23" i="1"/>
  <c r="A25" i="1" l="1"/>
  <c r="B24" i="1"/>
  <c r="A26" i="1" l="1"/>
  <c r="B25" i="1"/>
  <c r="A27" i="1" l="1"/>
  <c r="B26" i="1"/>
  <c r="A28" i="1" l="1"/>
  <c r="B27" i="1"/>
  <c r="A29" i="1" l="1"/>
  <c r="B28" i="1"/>
  <c r="A30" i="1" l="1"/>
  <c r="B29" i="1"/>
  <c r="B30" i="1" l="1"/>
  <c r="A31" i="1"/>
  <c r="A32" i="1" l="1"/>
  <c r="B31" i="1"/>
  <c r="B32" i="1" l="1"/>
  <c r="A33" i="1"/>
  <c r="A34" i="1" l="1"/>
  <c r="B33" i="1"/>
  <c r="A35" i="1" l="1"/>
  <c r="B34" i="1"/>
  <c r="A36" i="1" l="1"/>
  <c r="B35" i="1"/>
  <c r="B36" i="1" l="1"/>
  <c r="A37" i="1"/>
  <c r="A38" i="1" l="1"/>
  <c r="B37" i="1"/>
  <c r="B38" i="1" l="1"/>
  <c r="A39" i="1"/>
  <c r="A40" i="1" l="1"/>
  <c r="B39" i="1"/>
  <c r="B40" i="1" l="1"/>
  <c r="A41" i="1"/>
  <c r="A42" i="1" l="1"/>
  <c r="B41" i="1"/>
  <c r="A43" i="1" l="1"/>
  <c r="B42" i="1"/>
  <c r="A44" i="1" l="1"/>
  <c r="B43" i="1"/>
  <c r="B44" i="1" l="1"/>
  <c r="A45" i="1"/>
  <c r="A46" i="1" l="1"/>
  <c r="B45" i="1"/>
  <c r="B46" i="1" l="1"/>
  <c r="A47" i="1"/>
  <c r="A48" i="1" l="1"/>
  <c r="B47" i="1"/>
  <c r="B48" i="1" l="1"/>
  <c r="A49" i="1"/>
  <c r="A50" i="1" l="1"/>
  <c r="B49" i="1"/>
  <c r="A51" i="1" l="1"/>
  <c r="B50" i="1"/>
  <c r="A52" i="1" l="1"/>
  <c r="B51" i="1"/>
  <c r="B52" i="1" l="1"/>
  <c r="A53" i="1"/>
  <c r="A54" i="1" l="1"/>
  <c r="B53" i="1"/>
  <c r="B54" i="1" l="1"/>
  <c r="A55" i="1"/>
  <c r="A56" i="1" l="1"/>
  <c r="B55" i="1"/>
  <c r="B56" i="1" l="1"/>
  <c r="A57" i="1"/>
  <c r="B57" i="1" l="1"/>
  <c r="A58" i="1"/>
  <c r="B58" i="1" l="1"/>
  <c r="A59" i="1"/>
  <c r="B59" i="1" l="1"/>
  <c r="A60" i="1"/>
  <c r="B60" i="1" l="1"/>
  <c r="A61" i="1"/>
  <c r="B61" i="1" l="1"/>
  <c r="A62" i="1"/>
  <c r="A63" i="1" l="1"/>
  <c r="B62" i="1"/>
  <c r="B63" i="1" l="1"/>
  <c r="A64" i="1"/>
  <c r="B64" i="1" l="1"/>
  <c r="A65" i="1"/>
  <c r="B65" i="1" l="1"/>
  <c r="A66" i="1"/>
  <c r="B66" i="1" l="1"/>
  <c r="A67" i="1"/>
  <c r="B67" i="1" l="1"/>
  <c r="A68" i="1"/>
  <c r="A69" i="1" l="1"/>
  <c r="B68" i="1"/>
  <c r="B69" i="1" l="1"/>
  <c r="A70" i="1"/>
  <c r="B70" i="1" l="1"/>
  <c r="A71" i="1"/>
  <c r="B71" i="1" l="1"/>
  <c r="A72" i="1"/>
  <c r="A73" i="1" l="1"/>
  <c r="B72" i="1"/>
  <c r="A74" i="1" l="1"/>
  <c r="B73" i="1"/>
  <c r="B74" i="1" l="1"/>
  <c r="A75" i="1"/>
  <c r="A76" i="1" l="1"/>
  <c r="B75" i="1"/>
  <c r="A77" i="1" l="1"/>
  <c r="B76" i="1"/>
  <c r="A78" i="1" l="1"/>
  <c r="B77" i="1"/>
  <c r="A79" i="1" l="1"/>
  <c r="B78" i="1"/>
  <c r="A80" i="1" l="1"/>
  <c r="B79" i="1"/>
  <c r="A81" i="1" l="1"/>
  <c r="B80" i="1"/>
  <c r="A82" i="1" l="1"/>
  <c r="B81" i="1"/>
  <c r="B82" i="1" l="1"/>
  <c r="A83" i="1"/>
  <c r="A84" i="1" l="1"/>
  <c r="B83" i="1"/>
  <c r="A85" i="1" l="1"/>
  <c r="B84" i="1"/>
  <c r="A86" i="1" l="1"/>
  <c r="B85" i="1"/>
  <c r="A87" i="1" l="1"/>
  <c r="B86" i="1"/>
  <c r="A88" i="1" l="1"/>
  <c r="B87" i="1"/>
  <c r="B88" i="1" l="1"/>
  <c r="A89" i="1"/>
  <c r="A90" i="1" l="1"/>
  <c r="B89" i="1"/>
  <c r="A91" i="1" l="1"/>
  <c r="B90" i="1"/>
  <c r="A92" i="1" l="1"/>
  <c r="B91" i="1"/>
  <c r="A93" i="1" l="1"/>
  <c r="B92" i="1"/>
  <c r="A94" i="1" l="1"/>
  <c r="B93" i="1"/>
  <c r="B94" i="1" l="1"/>
  <c r="A95" i="1"/>
  <c r="A96" i="1" l="1"/>
  <c r="B95" i="1"/>
  <c r="A97" i="1" l="1"/>
  <c r="B96" i="1"/>
  <c r="A98" i="1" l="1"/>
  <c r="B97" i="1"/>
  <c r="A99" i="1" l="1"/>
  <c r="B98" i="1"/>
  <c r="A100" i="1" l="1"/>
  <c r="B99" i="1"/>
  <c r="B100" i="1" l="1"/>
  <c r="A101" i="1"/>
  <c r="A102" i="1" l="1"/>
  <c r="B101" i="1"/>
  <c r="B102" i="1" l="1"/>
  <c r="A103" i="1"/>
  <c r="B103" i="1" l="1"/>
  <c r="A104" i="1"/>
  <c r="A105" i="1" l="1"/>
  <c r="B104" i="1"/>
  <c r="A106" i="1" l="1"/>
  <c r="B105" i="1"/>
  <c r="A107" i="1" l="1"/>
  <c r="B106" i="1"/>
  <c r="A108" i="1" l="1"/>
  <c r="B107" i="1"/>
  <c r="B108" i="1" l="1"/>
  <c r="A109" i="1"/>
  <c r="A110" i="1" l="1"/>
  <c r="B109" i="1"/>
  <c r="A111" i="1" l="1"/>
  <c r="B110" i="1"/>
  <c r="A112" i="1" l="1"/>
  <c r="B111" i="1"/>
  <c r="A113" i="1" l="1"/>
  <c r="B112" i="1"/>
  <c r="A114" i="1" l="1"/>
  <c r="B113" i="1"/>
  <c r="B114" i="1" l="1"/>
  <c r="A115" i="1"/>
  <c r="A116" i="1" l="1"/>
  <c r="B115" i="1"/>
  <c r="A117" i="1" l="1"/>
  <c r="B116" i="1"/>
  <c r="A118" i="1" l="1"/>
  <c r="B117" i="1"/>
  <c r="A119" i="1" l="1"/>
  <c r="B118" i="1"/>
  <c r="A120" i="1" l="1"/>
  <c r="B119" i="1"/>
  <c r="B120" i="1" l="1"/>
  <c r="A121" i="1"/>
  <c r="A122" i="1" l="1"/>
  <c r="B121" i="1"/>
  <c r="A123" i="1" l="1"/>
  <c r="B122" i="1"/>
  <c r="A124" i="1" l="1"/>
  <c r="B123" i="1"/>
  <c r="A125" i="1" l="1"/>
  <c r="B124" i="1"/>
  <c r="A126" i="1" l="1"/>
  <c r="B125" i="1"/>
  <c r="B126" i="1" l="1"/>
  <c r="A127" i="1"/>
  <c r="A128" i="1" l="1"/>
  <c r="B127" i="1"/>
  <c r="B128" i="1" l="1"/>
  <c r="A129" i="1"/>
  <c r="A130" i="1" l="1"/>
  <c r="B129" i="1"/>
  <c r="A131" i="1" l="1"/>
  <c r="B130" i="1"/>
  <c r="B131" i="1" l="1"/>
  <c r="A132" i="1"/>
  <c r="B132" i="1" l="1"/>
  <c r="A133" i="1"/>
  <c r="B133" i="1" l="1"/>
  <c r="A134" i="1"/>
  <c r="B134" i="1" l="1"/>
  <c r="A135" i="1"/>
  <c r="B135" i="1" l="1"/>
  <c r="A136" i="1"/>
  <c r="A137" i="1" l="1"/>
  <c r="B136" i="1"/>
  <c r="A138" i="1" l="1"/>
  <c r="B137" i="1"/>
  <c r="A139" i="1" l="1"/>
  <c r="B138" i="1"/>
  <c r="A140" i="1" l="1"/>
  <c r="B139" i="1"/>
  <c r="B140" i="1" l="1"/>
  <c r="A141" i="1"/>
  <c r="A142" i="1" l="1"/>
  <c r="B141" i="1"/>
  <c r="B142" i="1" l="1"/>
  <c r="A143" i="1"/>
  <c r="B143" i="1" l="1"/>
  <c r="A144" i="1"/>
  <c r="A145" i="1" l="1"/>
  <c r="B144" i="1"/>
  <c r="B145" i="1" l="1"/>
  <c r="A146" i="1"/>
  <c r="B146" i="1" l="1"/>
  <c r="A147" i="1"/>
  <c r="A148" i="1" l="1"/>
  <c r="B147" i="1"/>
  <c r="A149" i="1" l="1"/>
  <c r="B148" i="1"/>
  <c r="B149" i="1" l="1"/>
  <c r="A150" i="1"/>
  <c r="A151" i="1" l="1"/>
  <c r="B150" i="1"/>
  <c r="B151" i="1" l="1"/>
  <c r="A152" i="1"/>
  <c r="B152" i="1" l="1"/>
  <c r="A153" i="1"/>
  <c r="A154" i="1" l="1"/>
  <c r="B153" i="1"/>
  <c r="A155" i="1" l="1"/>
  <c r="B154" i="1"/>
  <c r="B155" i="1" l="1"/>
  <c r="A156" i="1"/>
  <c r="A157" i="1" l="1"/>
  <c r="B156" i="1"/>
  <c r="B157" i="1" l="1"/>
  <c r="A158" i="1"/>
  <c r="B158" i="1" l="1"/>
  <c r="A159" i="1"/>
  <c r="A160" i="1" l="1"/>
  <c r="B159" i="1"/>
  <c r="A161" i="1" l="1"/>
  <c r="B160" i="1"/>
  <c r="B161" i="1" l="1"/>
  <c r="A162" i="1"/>
  <c r="A163" i="1" l="1"/>
  <c r="B162" i="1"/>
  <c r="B163" i="1" l="1"/>
  <c r="A164" i="1"/>
  <c r="B164" i="1" l="1"/>
  <c r="A165" i="1"/>
  <c r="A166" i="1" l="1"/>
  <c r="B165" i="1"/>
  <c r="A167" i="1" l="1"/>
  <c r="B166" i="1"/>
  <c r="B167" i="1" l="1"/>
  <c r="A168" i="1"/>
  <c r="A169" i="1" l="1"/>
  <c r="B168" i="1"/>
  <c r="B169" i="1" l="1"/>
  <c r="A170" i="1"/>
  <c r="A171" i="1" l="1"/>
  <c r="B170" i="1"/>
  <c r="A172" i="1" l="1"/>
  <c r="B171" i="1"/>
  <c r="B172" i="1" l="1"/>
  <c r="A173" i="1"/>
  <c r="A174" i="1" l="1"/>
  <c r="B173" i="1"/>
  <c r="A175" i="1" l="1"/>
  <c r="B174" i="1"/>
  <c r="B175" i="1" l="1"/>
  <c r="A176" i="1"/>
  <c r="A177" i="1" l="1"/>
  <c r="B176" i="1"/>
  <c r="A178" i="1" l="1"/>
  <c r="B177" i="1"/>
  <c r="B178" i="1" l="1"/>
  <c r="A179" i="1"/>
  <c r="B179" i="1" l="1"/>
  <c r="A180" i="1"/>
  <c r="A181" i="1" l="1"/>
  <c r="B180" i="1"/>
  <c r="A182" i="1" l="1"/>
  <c r="B181" i="1"/>
  <c r="B182" i="1" l="1"/>
  <c r="A183" i="1"/>
  <c r="A184" i="1" l="1"/>
  <c r="B183" i="1"/>
  <c r="B184" i="1" l="1"/>
  <c r="A185" i="1"/>
  <c r="B185" i="1" l="1"/>
  <c r="A186" i="1"/>
  <c r="B186" i="1" l="1"/>
  <c r="A187" i="1"/>
  <c r="A188" i="1" l="1"/>
  <c r="B187" i="1"/>
  <c r="A189" i="1" l="1"/>
  <c r="B188" i="1"/>
  <c r="A190" i="1" l="1"/>
  <c r="B189" i="1"/>
  <c r="A191" i="1" l="1"/>
  <c r="B190" i="1"/>
  <c r="B191" i="1" l="1"/>
  <c r="A192" i="1"/>
  <c r="A193" i="1" l="1"/>
  <c r="B192" i="1"/>
  <c r="B193" i="1" l="1"/>
  <c r="A194" i="1"/>
  <c r="A195" i="1" l="1"/>
  <c r="B194" i="1"/>
  <c r="B195" i="1" l="1"/>
  <c r="A196" i="1"/>
  <c r="A197" i="1" l="1"/>
  <c r="B196" i="1"/>
  <c r="B197" i="1" l="1"/>
  <c r="A198" i="1"/>
  <c r="A199" i="1" l="1"/>
  <c r="B198" i="1"/>
  <c r="B199" i="1" l="1"/>
  <c r="A200" i="1"/>
  <c r="B200" i="1" l="1"/>
  <c r="A201" i="1"/>
  <c r="A202" i="1" l="1"/>
  <c r="B201" i="1"/>
  <c r="B202" i="1" l="1"/>
  <c r="A203" i="1"/>
  <c r="A204" i="1" l="1"/>
  <c r="B203" i="1"/>
  <c r="B204" i="1" l="1"/>
  <c r="A205" i="1"/>
  <c r="B205" i="1" l="1"/>
  <c r="A206" i="1"/>
  <c r="A207" i="1" l="1"/>
  <c r="B206" i="1"/>
  <c r="A208" i="1" l="1"/>
  <c r="B207" i="1"/>
  <c r="A209" i="1" l="1"/>
  <c r="B208" i="1"/>
  <c r="A210" i="1" l="1"/>
  <c r="B209" i="1"/>
  <c r="A211" i="1" l="1"/>
  <c r="B210" i="1"/>
  <c r="B211" i="1" l="1"/>
  <c r="A212" i="1"/>
  <c r="A213" i="1" l="1"/>
  <c r="B212" i="1"/>
  <c r="B213" i="1" l="1"/>
  <c r="A214" i="1"/>
  <c r="B214" i="1" l="1"/>
  <c r="A215" i="1"/>
  <c r="A216" i="1" l="1"/>
  <c r="B215" i="1"/>
  <c r="B216" i="1" l="1"/>
  <c r="A217" i="1"/>
  <c r="B217" i="1" l="1"/>
  <c r="A218" i="1"/>
  <c r="A219" i="1" l="1"/>
  <c r="B218" i="1"/>
  <c r="B219" i="1" l="1"/>
  <c r="A220" i="1"/>
  <c r="B220" i="1" l="1"/>
  <c r="A221" i="1"/>
  <c r="A222" i="1" l="1"/>
  <c r="B221" i="1"/>
  <c r="B222" i="1" l="1"/>
  <c r="A223" i="1"/>
  <c r="B223" i="1" l="1"/>
  <c r="A224" i="1"/>
  <c r="A225" i="1" l="1"/>
  <c r="B224" i="1"/>
  <c r="B225" i="1" l="1"/>
  <c r="A226" i="1"/>
  <c r="B226" i="1" l="1"/>
  <c r="A227" i="1"/>
  <c r="A228" i="1" l="1"/>
  <c r="B227" i="1"/>
  <c r="A229" i="1" l="1"/>
  <c r="B228" i="1"/>
  <c r="A230" i="1" l="1"/>
  <c r="B229" i="1"/>
  <c r="A231" i="1" l="1"/>
  <c r="B230" i="1"/>
  <c r="B231" i="1" l="1"/>
  <c r="A232" i="1"/>
  <c r="B232" i="1" l="1"/>
  <c r="A233" i="1"/>
  <c r="A234" i="1" l="1"/>
  <c r="B233" i="1"/>
  <c r="B234" i="1" l="1"/>
  <c r="A235" i="1"/>
  <c r="B235" i="1" l="1"/>
  <c r="A236" i="1"/>
  <c r="A237" i="1" l="1"/>
  <c r="B236" i="1"/>
  <c r="B237" i="1" l="1"/>
  <c r="A238" i="1"/>
  <c r="B238" i="1" l="1"/>
  <c r="A239" i="1"/>
  <c r="B239" i="1" l="1"/>
  <c r="A240" i="1"/>
  <c r="A241" i="1" l="1"/>
  <c r="B240" i="1"/>
  <c r="B241" i="1" l="1"/>
  <c r="A242" i="1"/>
  <c r="A243" i="1" l="1"/>
  <c r="B242" i="1"/>
  <c r="B243" i="1" l="1"/>
  <c r="A244" i="1"/>
  <c r="B244" i="1" l="1"/>
  <c r="A245" i="1"/>
  <c r="B245" i="1" l="1"/>
  <c r="A246" i="1"/>
  <c r="B246" i="1" l="1"/>
  <c r="A247" i="1"/>
  <c r="B247" i="1" l="1"/>
  <c r="A248" i="1"/>
  <c r="B248" i="1" l="1"/>
  <c r="A249" i="1"/>
  <c r="A250" i="1" l="1"/>
  <c r="B249" i="1"/>
  <c r="B250" i="1" l="1"/>
  <c r="A251" i="1"/>
  <c r="B251" i="1" l="1"/>
  <c r="A252" i="1"/>
  <c r="A253" i="1" l="1"/>
  <c r="B252" i="1"/>
  <c r="B253" i="1" l="1"/>
  <c r="A254" i="1"/>
  <c r="B254" i="1" l="1"/>
  <c r="A255" i="1"/>
  <c r="B255" i="1" l="1"/>
  <c r="A256" i="1"/>
  <c r="B256" i="1" l="1"/>
  <c r="A257" i="1"/>
  <c r="A258" i="1" l="1"/>
  <c r="B257" i="1"/>
  <c r="B258" i="1" l="1"/>
  <c r="A259" i="1"/>
  <c r="B259" i="1" l="1"/>
  <c r="A260" i="1"/>
  <c r="A261" i="1" l="1"/>
  <c r="B260" i="1"/>
  <c r="A262" i="1" l="1"/>
  <c r="B261" i="1"/>
  <c r="A263" i="1" l="1"/>
  <c r="B262" i="1"/>
  <c r="B263" i="1" l="1"/>
  <c r="A264" i="1"/>
  <c r="A265" i="1" l="1"/>
  <c r="B264" i="1"/>
  <c r="A266" i="1" l="1"/>
  <c r="B265" i="1"/>
  <c r="A267" i="1" l="1"/>
  <c r="B266" i="1"/>
  <c r="B267" i="1" l="1"/>
  <c r="A268" i="1"/>
  <c r="B268" i="1" l="1"/>
  <c r="A269" i="1"/>
  <c r="B269" i="1" l="1"/>
  <c r="A270" i="1"/>
  <c r="A271" i="1" l="1"/>
  <c r="B270" i="1"/>
  <c r="A272" i="1" l="1"/>
  <c r="B271" i="1"/>
  <c r="B272" i="1" l="1"/>
  <c r="A273" i="1"/>
  <c r="A274" i="1" l="1"/>
  <c r="B273" i="1"/>
  <c r="B274" i="1" l="1"/>
  <c r="A275" i="1"/>
  <c r="A276" i="1" l="1"/>
  <c r="B275" i="1"/>
  <c r="A277" i="1" l="1"/>
  <c r="B276" i="1"/>
  <c r="B277" i="1" l="1"/>
  <c r="A278" i="1"/>
  <c r="A279" i="1" l="1"/>
  <c r="B278" i="1"/>
  <c r="A280" i="1" l="1"/>
  <c r="B279" i="1"/>
  <c r="A281" i="1" l="1"/>
  <c r="B280" i="1"/>
  <c r="A282" i="1" l="1"/>
  <c r="B281" i="1"/>
  <c r="A283" i="1" l="1"/>
  <c r="B282" i="1"/>
  <c r="B283" i="1" l="1"/>
  <c r="A284" i="1"/>
  <c r="A285" i="1" l="1"/>
  <c r="B284" i="1"/>
  <c r="A286" i="1" l="1"/>
  <c r="B285" i="1"/>
  <c r="A287" i="1" l="1"/>
  <c r="B286" i="1"/>
  <c r="A288" i="1" l="1"/>
  <c r="B287" i="1"/>
  <c r="A289" i="1" l="1"/>
  <c r="B288" i="1"/>
  <c r="B289" i="1" l="1"/>
  <c r="A290" i="1"/>
  <c r="A291" i="1" l="1"/>
  <c r="B290" i="1"/>
  <c r="A292" i="1" l="1"/>
  <c r="B291" i="1"/>
  <c r="A293" i="1" l="1"/>
  <c r="B292" i="1"/>
  <c r="B293" i="1" l="1"/>
  <c r="A294" i="1"/>
  <c r="A295" i="1" l="1"/>
  <c r="B294" i="1"/>
  <c r="A296" i="1" l="1"/>
  <c r="B295" i="1"/>
  <c r="A297" i="1" l="1"/>
  <c r="B296" i="1"/>
  <c r="B297" i="1" l="1"/>
  <c r="A298" i="1"/>
  <c r="A299" i="1" l="1"/>
  <c r="B298" i="1"/>
  <c r="A300" i="1" l="1"/>
  <c r="B299" i="1"/>
  <c r="A301" i="1" l="1"/>
  <c r="B300" i="1"/>
  <c r="B301" i="1" l="1"/>
  <c r="A302" i="1"/>
  <c r="A303" i="1" l="1"/>
  <c r="B302" i="1"/>
  <c r="A304" i="1" l="1"/>
  <c r="B303" i="1"/>
  <c r="A305" i="1" l="1"/>
  <c r="B304" i="1"/>
  <c r="B305" i="1" l="1"/>
  <c r="A306" i="1"/>
  <c r="A307" i="1" l="1"/>
  <c r="B306" i="1"/>
  <c r="A308" i="1" l="1"/>
  <c r="B307" i="1"/>
  <c r="A309" i="1" l="1"/>
  <c r="B308" i="1"/>
  <c r="A310" i="1" l="1"/>
  <c r="B309" i="1"/>
  <c r="A311" i="1" l="1"/>
  <c r="B310" i="1"/>
  <c r="A312" i="1" l="1"/>
  <c r="B311" i="1"/>
  <c r="A313" i="1" l="1"/>
  <c r="B312" i="1"/>
  <c r="B313" i="1" l="1"/>
  <c r="A314" i="1"/>
  <c r="A315" i="1" l="1"/>
  <c r="B314" i="1"/>
  <c r="A316" i="1" l="1"/>
  <c r="B315" i="1"/>
  <c r="A317" i="1" l="1"/>
  <c r="B316" i="1"/>
  <c r="A318" i="1" l="1"/>
  <c r="B317" i="1"/>
  <c r="A319" i="1" l="1"/>
  <c r="B318" i="1"/>
  <c r="A320" i="1" l="1"/>
  <c r="B319" i="1"/>
  <c r="A321" i="1" l="1"/>
  <c r="B320" i="1"/>
  <c r="B321" i="1" l="1"/>
  <c r="A322" i="1"/>
  <c r="A323" i="1" l="1"/>
  <c r="B322" i="1"/>
  <c r="A324" i="1" l="1"/>
  <c r="B323" i="1"/>
  <c r="A325" i="1" l="1"/>
  <c r="B324" i="1"/>
  <c r="B325" i="1" l="1"/>
  <c r="A326" i="1"/>
  <c r="A327" i="1" l="1"/>
  <c r="B326" i="1"/>
  <c r="A328" i="1" l="1"/>
  <c r="B327" i="1"/>
  <c r="A329" i="1" l="1"/>
  <c r="B328" i="1"/>
  <c r="B329" i="1" l="1"/>
  <c r="A330" i="1"/>
  <c r="A331" i="1" l="1"/>
  <c r="B330" i="1"/>
  <c r="A332" i="1" l="1"/>
  <c r="B331" i="1"/>
  <c r="B332" i="1" l="1"/>
  <c r="A333" i="1"/>
  <c r="B333" i="1" l="1"/>
  <c r="A334" i="1"/>
  <c r="A335" i="1" l="1"/>
  <c r="B334" i="1"/>
  <c r="A336" i="1" l="1"/>
  <c r="B335" i="1"/>
  <c r="A337" i="1" l="1"/>
  <c r="B336" i="1"/>
  <c r="B337" i="1" l="1"/>
  <c r="A338" i="1"/>
  <c r="A339" i="1" l="1"/>
  <c r="B338" i="1"/>
  <c r="A340" i="1" l="1"/>
  <c r="B339" i="1"/>
  <c r="B340" i="1" l="1"/>
  <c r="A341" i="1"/>
  <c r="B341" i="1" l="1"/>
  <c r="A342" i="1"/>
  <c r="A343" i="1" l="1"/>
  <c r="B342" i="1"/>
  <c r="A344" i="1" l="1"/>
  <c r="B343" i="1"/>
  <c r="A345" i="1" l="1"/>
  <c r="B344" i="1"/>
  <c r="B345" i="1" l="1"/>
  <c r="A346" i="1"/>
  <c r="A347" i="1" l="1"/>
  <c r="B346" i="1"/>
  <c r="A348" i="1" l="1"/>
  <c r="B347" i="1"/>
  <c r="A349" i="1" l="1"/>
  <c r="B348" i="1"/>
  <c r="A350" i="1" l="1"/>
  <c r="B349" i="1"/>
  <c r="A351" i="1" l="1"/>
  <c r="B350" i="1"/>
  <c r="B351" i="1" l="1"/>
  <c r="A352" i="1"/>
  <c r="B352" i="1" l="1"/>
  <c r="A353" i="1"/>
  <c r="A354" i="1" l="1"/>
  <c r="B353" i="1"/>
  <c r="A355" i="1" l="1"/>
  <c r="B354" i="1"/>
  <c r="B355" i="1" l="1"/>
  <c r="A356" i="1"/>
  <c r="B356" i="1" l="1"/>
  <c r="A357" i="1"/>
  <c r="A358" i="1" l="1"/>
  <c r="B357" i="1"/>
  <c r="A359" i="1" l="1"/>
  <c r="B358" i="1"/>
  <c r="B359" i="1" l="1"/>
  <c r="A360" i="1"/>
  <c r="B360" i="1" l="1"/>
  <c r="A361" i="1"/>
  <c r="A362" i="1" l="1"/>
  <c r="B361" i="1"/>
  <c r="A363" i="1" l="1"/>
  <c r="B362" i="1"/>
  <c r="B363" i="1" l="1"/>
  <c r="A364" i="1"/>
  <c r="B364" i="1" l="1"/>
  <c r="A365" i="1"/>
  <c r="A366" i="1" l="1"/>
  <c r="B365" i="1"/>
  <c r="A367" i="1" l="1"/>
  <c r="B366" i="1"/>
  <c r="B367" i="1" l="1"/>
  <c r="A368" i="1"/>
  <c r="B368" i="1" l="1"/>
  <c r="A369" i="1"/>
  <c r="A370" i="1" l="1"/>
  <c r="B369" i="1"/>
  <c r="A371" i="1" l="1"/>
  <c r="B370" i="1"/>
  <c r="B371" i="1" l="1"/>
  <c r="A372" i="1"/>
  <c r="B372" i="1" l="1"/>
  <c r="A373" i="1"/>
  <c r="A374" i="1" l="1"/>
  <c r="B373" i="1"/>
  <c r="A375" i="1" l="1"/>
  <c r="B374" i="1"/>
  <c r="B375" i="1" l="1"/>
  <c r="A376" i="1"/>
  <c r="B376" i="1" l="1"/>
  <c r="A377" i="1"/>
  <c r="A378" i="1" l="1"/>
  <c r="B377" i="1"/>
  <c r="A379" i="1" l="1"/>
  <c r="B378" i="1"/>
  <c r="A380" i="1" l="1"/>
  <c r="B379" i="1"/>
  <c r="A381" i="1" l="1"/>
  <c r="B380" i="1"/>
  <c r="A382" i="1" l="1"/>
  <c r="B381" i="1"/>
  <c r="A383" i="1" l="1"/>
  <c r="B382" i="1"/>
  <c r="B383" i="1" l="1"/>
  <c r="A384" i="1"/>
  <c r="B384" i="1" l="1"/>
  <c r="A385" i="1"/>
  <c r="A386" i="1" l="1"/>
  <c r="B385" i="1"/>
  <c r="A387" i="1" l="1"/>
  <c r="B386" i="1"/>
  <c r="B387" i="1" l="1"/>
  <c r="A388" i="1"/>
  <c r="B388" i="1" l="1"/>
  <c r="A389" i="1"/>
  <c r="A390" i="1" l="1"/>
  <c r="B389" i="1"/>
  <c r="A391" i="1" l="1"/>
  <c r="B390" i="1"/>
  <c r="B391" i="1" l="1"/>
  <c r="A392" i="1"/>
  <c r="B392" i="1" l="1"/>
  <c r="A393" i="1"/>
  <c r="A394" i="1" l="1"/>
  <c r="B393" i="1"/>
  <c r="A395" i="1" l="1"/>
  <c r="B394" i="1"/>
  <c r="B395" i="1" l="1"/>
  <c r="A396" i="1"/>
  <c r="A397" i="1" l="1"/>
  <c r="B396" i="1"/>
  <c r="A398" i="1" l="1"/>
  <c r="B397" i="1"/>
  <c r="B398" i="1" l="1"/>
  <c r="A399" i="1"/>
  <c r="A400" i="1" l="1"/>
  <c r="B399" i="1"/>
  <c r="A401" i="1" l="1"/>
  <c r="B400" i="1"/>
  <c r="B401" i="1" l="1"/>
  <c r="A402" i="1"/>
  <c r="A403" i="1" l="1"/>
  <c r="B402" i="1"/>
  <c r="A404" i="1" l="1"/>
  <c r="B403" i="1"/>
  <c r="A405" i="1" l="1"/>
  <c r="B404" i="1"/>
  <c r="B405" i="1" l="1"/>
  <c r="A406" i="1"/>
  <c r="A407" i="1" l="1"/>
  <c r="B406" i="1"/>
  <c r="A408" i="1" l="1"/>
  <c r="B407" i="1"/>
  <c r="A409" i="1" l="1"/>
  <c r="B408" i="1"/>
  <c r="A410" i="1" l="1"/>
  <c r="B409" i="1"/>
  <c r="A411" i="1" l="1"/>
  <c r="B410" i="1"/>
  <c r="B411" i="1" l="1"/>
  <c r="A412" i="1"/>
  <c r="A413" i="1" l="1"/>
  <c r="B412" i="1"/>
  <c r="A414" i="1" l="1"/>
  <c r="B413" i="1"/>
  <c r="A415" i="1" l="1"/>
  <c r="B414" i="1"/>
  <c r="A416" i="1" l="1"/>
  <c r="B415" i="1"/>
  <c r="A417" i="1" l="1"/>
  <c r="B416" i="1"/>
  <c r="B417" i="1" l="1"/>
  <c r="A418" i="1"/>
  <c r="A419" i="1" l="1"/>
  <c r="B418" i="1"/>
  <c r="A420" i="1" l="1"/>
  <c r="B419" i="1"/>
  <c r="A421" i="1" l="1"/>
  <c r="B420" i="1"/>
  <c r="A422" i="1" l="1"/>
  <c r="B421" i="1"/>
  <c r="A423" i="1" l="1"/>
  <c r="B422" i="1"/>
  <c r="B423" i="1" l="1"/>
  <c r="A424" i="1"/>
  <c r="A425" i="1" l="1"/>
  <c r="B424" i="1"/>
  <c r="A426" i="1" l="1"/>
  <c r="B425" i="1"/>
  <c r="A427" i="1" l="1"/>
  <c r="B426" i="1"/>
  <c r="A428" i="1" l="1"/>
  <c r="B427" i="1"/>
  <c r="B428" i="1" l="1"/>
  <c r="A429" i="1"/>
  <c r="A430" i="1" l="1"/>
  <c r="B429" i="1"/>
  <c r="A431" i="1" l="1"/>
  <c r="B430" i="1"/>
  <c r="B431" i="1" l="1"/>
  <c r="A432" i="1"/>
  <c r="A433" i="1" l="1"/>
  <c r="B432" i="1"/>
  <c r="A434" i="1" l="1"/>
  <c r="B433" i="1"/>
  <c r="B434" i="1" l="1"/>
  <c r="A435" i="1"/>
  <c r="A436" i="1" l="1"/>
  <c r="B435" i="1"/>
  <c r="A437" i="1" l="1"/>
  <c r="B436" i="1"/>
  <c r="B437" i="1" l="1"/>
  <c r="A438" i="1"/>
  <c r="A439" i="1" l="1"/>
  <c r="B438" i="1"/>
  <c r="A440" i="1" l="1"/>
  <c r="B439" i="1"/>
  <c r="B440" i="1" l="1"/>
  <c r="A441" i="1"/>
  <c r="A442" i="1" l="1"/>
  <c r="B441" i="1"/>
  <c r="A443" i="1" l="1"/>
  <c r="B442" i="1"/>
  <c r="B443" i="1" l="1"/>
  <c r="A444" i="1"/>
  <c r="A445" i="1" l="1"/>
  <c r="B444" i="1"/>
  <c r="A446" i="1" l="1"/>
  <c r="B445" i="1"/>
  <c r="B446" i="1" l="1"/>
  <c r="A447" i="1"/>
  <c r="A448" i="1" l="1"/>
  <c r="B447" i="1"/>
  <c r="A449" i="1" l="1"/>
  <c r="B448" i="1"/>
  <c r="B449" i="1" l="1"/>
  <c r="A450" i="1"/>
  <c r="A451" i="1" l="1"/>
  <c r="B450" i="1"/>
  <c r="A452" i="1" l="1"/>
  <c r="B451" i="1"/>
  <c r="B452" i="1" l="1"/>
  <c r="A453" i="1"/>
  <c r="A454" i="1" l="1"/>
  <c r="B453" i="1"/>
  <c r="A455" i="1" l="1"/>
  <c r="B454" i="1"/>
  <c r="B455" i="1" l="1"/>
  <c r="A456" i="1"/>
  <c r="A457" i="1" l="1"/>
  <c r="B456" i="1"/>
  <c r="A458" i="1" l="1"/>
  <c r="B457" i="1"/>
  <c r="B458" i="1" l="1"/>
  <c r="A459" i="1"/>
  <c r="A460" i="1" l="1"/>
  <c r="B459" i="1"/>
  <c r="A461" i="1" l="1"/>
  <c r="B460" i="1"/>
  <c r="B461" i="1" l="1"/>
  <c r="A462" i="1"/>
  <c r="A463" i="1" l="1"/>
  <c r="B462" i="1"/>
  <c r="B463" i="1" l="1"/>
  <c r="A464" i="1"/>
  <c r="A465" i="1" l="1"/>
  <c r="B464" i="1"/>
  <c r="B465" i="1" l="1"/>
  <c r="A466" i="1"/>
  <c r="B466" i="1" l="1"/>
  <c r="A467" i="1"/>
  <c r="B467" i="1" l="1"/>
  <c r="A468" i="1"/>
  <c r="A469" i="1" l="1"/>
  <c r="B468" i="1"/>
  <c r="B469" i="1" l="1"/>
</calcChain>
</file>

<file path=xl/sharedStrings.xml><?xml version="1.0" encoding="utf-8"?>
<sst xmlns="http://schemas.openxmlformats.org/spreadsheetml/2006/main" count="151" uniqueCount="146">
  <si>
    <t>Nadab</t>
  </si>
  <si>
    <t>Jeroboam I</t>
  </si>
  <si>
    <t>Zimri</t>
  </si>
  <si>
    <t>Tibni</t>
  </si>
  <si>
    <t>Omri</t>
  </si>
  <si>
    <t>Joram</t>
  </si>
  <si>
    <t>Jeroboam II</t>
  </si>
  <si>
    <t>1er Destrucción del Templo</t>
  </si>
  <si>
    <t>1er Exilio a Babilonia</t>
  </si>
  <si>
    <t>70 Años Cautiverio</t>
  </si>
  <si>
    <t>Sedequías</t>
  </si>
  <si>
    <t>2do Exilio a Babilonia</t>
  </si>
  <si>
    <t>Ezequías Milagro de Sombra</t>
  </si>
  <si>
    <t>Ezequías Otorgado 15 Años Más de Vida</t>
  </si>
  <si>
    <t>Ezequías</t>
  </si>
  <si>
    <t>Oseas</t>
  </si>
  <si>
    <t>Manasés</t>
  </si>
  <si>
    <t>YB, "Año Desde el Principio"</t>
  </si>
  <si>
    <t>Año Romano</t>
  </si>
  <si>
    <t>Salomón reinó 40 años según 1 Reyes 11:42.</t>
  </si>
  <si>
    <t>Salomón</t>
  </si>
  <si>
    <t>VISITE EL SITIO WEB DE SABIDURÍA DE DIOS AL WWW.SABIDURIADEDIOS.COM</t>
  </si>
  <si>
    <t>Salomón 1</t>
  </si>
  <si>
    <t>Pasaron 480 años después del éxodo de los hijos de Israel de Egipto hasta la construcción del primer templo en el Monte Moriah, que fue en el 4to año de Salomón, según 1 Reyes 6:1 y 2 Crónicas 3:1.</t>
  </si>
  <si>
    <t>Roboam reinó 17 años según 1 Reyes 14:21 y 2 Crónicas 12:13.</t>
  </si>
  <si>
    <t>Israel fue dividido en dos reinos, y 10 tribus fueron entregadas a Jeroboam I, que se convirtió en la "casa de Israel", y 1 tribu fue dada a Roboam, que se convirtió en la "casa de Judá", según 1 Reyes 11:31-32, y bajo la casa de Judá vinieron los levitas, la 12va tribu, según 2 Crónicas 11:13-17.</t>
  </si>
  <si>
    <t>Jeroboam I 1</t>
  </si>
  <si>
    <t>Jeroboam I reinó 22 años y comenzó en el mismo año que Roboam según 1 Reyes 12:25-14:20. Jeroboam fue coregente con su hijo Nadab durante 2 años.</t>
  </si>
  <si>
    <t>Abiam</t>
  </si>
  <si>
    <t>Abiam 1</t>
  </si>
  <si>
    <t>Abiam reinó 3 años y comenzó en el año 18 de Jeroboam I rey sobre Israel según 1 Reyes 15:1-2 y 2 Crónicas 13:1-2.</t>
  </si>
  <si>
    <t>Nadab 1</t>
  </si>
  <si>
    <t>Baasa</t>
  </si>
  <si>
    <t>Asa</t>
  </si>
  <si>
    <t>Asa 1</t>
  </si>
  <si>
    <t>Asa reinó 41 años y comenzó en el año 20 de Jeroboam I rey sobre Israel según 1 Reyes 15:9-10 y 2 Crónicas 16:13.</t>
  </si>
  <si>
    <t>Baasa 1</t>
  </si>
  <si>
    <t>Ela</t>
  </si>
  <si>
    <t>Ela 1</t>
  </si>
  <si>
    <t>Zimri 7 días</t>
  </si>
  <si>
    <t>Zimri reinó durante 7 días y comenzó en el año 27 del rey Asa sobre Judá según 1 Reyes 16:15-20.</t>
  </si>
  <si>
    <t>Tibni 1</t>
  </si>
  <si>
    <t>Omri 1</t>
  </si>
  <si>
    <t>Tibni reinó por un número no especificado de años, según 1 Reyes 16:21-22, pero 5 años están implicados, ya que Omri se convirtió en el único rey en el año 31 del rey Assa sobre Judá. Fue un regente rival de Omri durante 5 años.</t>
  </si>
  <si>
    <t>Acab</t>
  </si>
  <si>
    <t>Acab 1</t>
  </si>
  <si>
    <t>Ela reinó durante 2 años y comenzó en el año 26 del rey Asa sobre Judá según 1 Reyes 16:8-14.</t>
  </si>
  <si>
    <t>Roboam</t>
  </si>
  <si>
    <t>Roboam 1</t>
  </si>
  <si>
    <t>Josafat reinó durante 25 años y comenzó en el año 4 del rey Acab sobre Israel según 1 Reyes 22:41-42 y 2 Crónicas 20:31. Josafat fue coregente con su hijo Joram durante 4 años.</t>
  </si>
  <si>
    <t>Josafat</t>
  </si>
  <si>
    <t>Josafat 1</t>
  </si>
  <si>
    <t>Joram 1</t>
  </si>
  <si>
    <t>Ocozías</t>
  </si>
  <si>
    <t>Ocozías 1</t>
  </si>
  <si>
    <t>Atalía reinó durante 7 años según 2 Crónicas 22:10-23:15 y 2 Reyes 11:1-16. Atalía fue coregente con su hijo Ocozías durante 1 año.</t>
  </si>
  <si>
    <t>Atalía</t>
  </si>
  <si>
    <t>Atalía 1</t>
  </si>
  <si>
    <t>Jehú reinó durante 28 años según 2 Reyes 10:36.</t>
  </si>
  <si>
    <t>Jehú</t>
  </si>
  <si>
    <t>Jehú 1</t>
  </si>
  <si>
    <t>Joás</t>
  </si>
  <si>
    <t>Joás 1</t>
  </si>
  <si>
    <t>Jeoás</t>
  </si>
  <si>
    <t>Amasías</t>
  </si>
  <si>
    <t>Amasías 1</t>
  </si>
  <si>
    <t>Joacaz</t>
  </si>
  <si>
    <t>Joacaz reinó durante 17 años y comenzó en el año 23 del rey de Joás sobre Judá según 2 Reyes 13:1-9. Joacaz fue coregente con su hijo Jeoás durante 3 años.</t>
  </si>
  <si>
    <t>Joacaz 1</t>
  </si>
  <si>
    <t>Jeoás 1</t>
  </si>
  <si>
    <t>Jeoás reinó durante 16 años y comenzó en el año 37 del rey de Joás sobre Judá según 2 Reyes 13:10-25 y 2 Reyes 14:15-16. Joás fue coregente con su padre Joacaz durante 3 años y fue coregente con su hijo Jeroboam II durante 12 años.</t>
  </si>
  <si>
    <t>Jeroboam II 1</t>
  </si>
  <si>
    <t>Uzías 1</t>
  </si>
  <si>
    <t>Uzías</t>
  </si>
  <si>
    <t>Uzías reinó durante 52 años y comenzó en el año 27 de Jeroboam II rey sobre Israel según 2 Reyes 15:1-2 y 2 Crónicas 26:3 y 2 Reyes 15:2. El reinado único de Uzías comenzó en el año 27 de Jeroboam II durante 29 años, pero antes de eso fue coregente con su padre Amasías durante 23 años.</t>
  </si>
  <si>
    <t>Amasías reinó durante 29 años y comenzó en el año 2 de Jeoás rey sobre Israel y vivió 15 años después de la muerte de Joás según 2 Reyes 14:1-2 y 2 Crónicas 25:1 y 2 Reyes 14:17 y 2 Crónicas 25:1. Amasías fue coregente con su padre Joás durante 3 años, y luego fue coregente con su hijo Uzías durante 23 años.</t>
  </si>
  <si>
    <t>Jeroboam II reinó 41 años y comenzó en el año 15 de Amasías rey sobre Judá según 2 Reyes 14: 23-29. El reinado único de Jeroboam II comenzó en el año 15 de Amasías durante 29 años, pero antes de eso fue coregente con su padre Jeoás durante 12 años.</t>
  </si>
  <si>
    <t>Joás reinó durante 40 años y comenzó en el año 7 de Jehú rey sobre Israel según 2 Reyes 12:1 y 2 Crónicas 24:1. Joás fue coregente con su hijo Amasías durante 3 años.</t>
  </si>
  <si>
    <t>Ocozías reinó durante 1 año y comenzó en el año 12 de Joram rey sobre Israel según 2 Crónicas 22:2 y 2 Reyes 8:26. Ocozías fue coregente con su madre Atalía durante 1 año. Hay una corrupción en el texto masorético que dice que tenía 42 años cuando comenzó a reinar en contradicción con otro versículo que dice que tenía 22 años, pero el versículo no está corrompido en otros manuscritos y dice que tenía 22 años correctamente cuando comenzó a reinar.</t>
  </si>
  <si>
    <t>Joram reinó durante 8 años y comenzó en el año 5 de Joram rey sobre Israel, según 2 Reyes 8:16-17 y 2 Crónicas 21:5 y 2 Reyes 8:16-17. Joram fue coregente con su padre Josafat durante 4 años.</t>
  </si>
  <si>
    <t>Omri reinó durante 12 años y comenzó en el año 31 de Asa rey sobre Judá según 1 Reyes 16:23-28. El año 31 de Assa fue cuando se convirtió en el único rey de Israel durante los 7 años restantes de su reinado de 12 años, ya que fue un regente rival de Tibni durante 5 años.</t>
  </si>
  <si>
    <t>Baasa reinó durante 24 años y comenzó en el año 3 de Asa rey sobre Judá según 1 Reyes 15:32-16:7.</t>
  </si>
  <si>
    <t>Nadab reinó 2 años y comenzó en el año 2 de Asa rey sobre Judá según 1 Reyes 15:25-31, y fue asesinado por Baasa según 1 Reyes 15:28-29. Nadab fue coregente con su padre Jeroboam I durante 2 años.</t>
  </si>
  <si>
    <t>Zacarías</t>
  </si>
  <si>
    <t>Zacarías reinó durante 6 meses y comenzó en el año 38 del rey Uzías rey sobre Judá según 2 Reyes 15: 8-12.</t>
  </si>
  <si>
    <t>Salum</t>
  </si>
  <si>
    <t>Salum 1 mes</t>
  </si>
  <si>
    <t>Salum reinó durante 1 mes y comenzó en el año 39 de Uzías rey sobre Judá según 2 Reyes 15:13-15.</t>
  </si>
  <si>
    <t>Manahem reinó durante 10 años y comenzó en el año 39 de Uzías rey sobre Judá según 2 Reyes 15:16-22.</t>
  </si>
  <si>
    <t>Manahem</t>
  </si>
  <si>
    <t>Manahem 1</t>
  </si>
  <si>
    <t>Pekaía reinó por 2 años y comenzó en el año 50 de Uzías rey sobre Judá según 2 Reyes 15:23-26.</t>
  </si>
  <si>
    <t>Pekaía</t>
  </si>
  <si>
    <t>Pekaía 1</t>
  </si>
  <si>
    <t>Peka reinó 20 años y comenzó en el año 52 de Uzías rey sobre Judá según 2 Reyes 15:27-31.</t>
  </si>
  <si>
    <t>Peka</t>
  </si>
  <si>
    <t>Peka 1</t>
  </si>
  <si>
    <t>Oseas 1</t>
  </si>
  <si>
    <t>Oseas reinó durante 9 años y comenzó en el año 12 de Acaz rey sobre Judá y en el año 20 de Jotam rey sobre Israel según 2 Reyes 17:1-6 y 2 Reyes 15:30. Aunque Jotam solo reinó 16 años, el año 20 de Jotam puede referirse simplemente a su  año 20 desde que empezó a reinar.</t>
  </si>
  <si>
    <t>Jotam</t>
  </si>
  <si>
    <t>Jotam 1</t>
  </si>
  <si>
    <t>Acaz</t>
  </si>
  <si>
    <t>Acaz 1</t>
  </si>
  <si>
    <t>Acaz reinó durante 16 años y comenzó en el año 17 de Peka rey sobre Israel según 2 Reyes 16:1-2 y 2 Crónicas 28:1. Acaz se convirtió en único rey en el año 17 de Peka durante 8 años, pero antes de eso fue coregente con su padre Jotam durante 8 años. Acaz también fue coregente con su hijo Ezequías durante 3 años.</t>
  </si>
  <si>
    <t>Jotam reinó durante 16 años y comenzó en el año 2 de Peka rey sobe Israel según 2 Reyes 15:32-33 y 2 Crónicas 27:1. Jotam fue coregente con su hijo Acaz durante 8 años.</t>
  </si>
  <si>
    <t>Ezequías reinó durante 29 años y comenzó en el año 3 de Oseas rey sobre Israel según 2 Reyes 18-20 y 2 Crónicas 29-32. Ezequías fue corregente con su padre Acaz durante 3 años.</t>
  </si>
  <si>
    <t>Inexplicable espacio de 1 año entre Manahem y Pekaía. El tiempo de reinado de uno de ellos pudo haber sido redondeado abajo, o error de manuscrito, o de hecho hubo una interrupción en la sucesión de los reyes de Israel.</t>
  </si>
  <si>
    <t>Ezequías 1</t>
  </si>
  <si>
    <t>Los cambios de los antiguos calendarios de 360 días de los mayas, incas, persas, asirios, babilonios, romanos, chinos, polinesios y egipcios que se hicieron alrededor de los siglos 7 y 8 AC se rastrean todos a este evento, cuando Dios reversó la órbita de la tierra para hacer que la sombra se retrocediera 10 pasos a la vista de Ezequías, y al hacer esto también hizo que los años solares se alargaran, lo cual hoy toma a la tierra alrededor de 365 y 1/4 días para hacer una órbita completa alrededor del sol. Y es por eso que todas estas cilizaciones desarrollaron nuevos calendarios, agregando más días a sus nuevos calendarios, lo cual condujo a los calendarios gregoriano y judío que ambos son usados hoy, que no son el antiguo calendario lunar original de 360 días de la Toráh. Las implicaciones y ramificaciones de este milagro fueron extremadamente grandes y afectan la forma en que contamos el tiempo incluso hoy.</t>
  </si>
  <si>
    <t>15 Ezequías 1</t>
  </si>
  <si>
    <t>Manasés 1</t>
  </si>
  <si>
    <t>Manasés reinó durante 55 años según 2 Reyes 21:1 y 2 Crónicas 33:1.</t>
  </si>
  <si>
    <t>Amón reinó durante 2 años según 2 Reyes 21:19 y 2 Crónicas 33:21.</t>
  </si>
  <si>
    <t>Amón</t>
  </si>
  <si>
    <t>Amón 1</t>
  </si>
  <si>
    <t>Josías reinó durante 31 años según 2 Reyes 22:1 y 2 Crónicas 34:1.</t>
  </si>
  <si>
    <t>Josiah 1</t>
  </si>
  <si>
    <t>Josías</t>
  </si>
  <si>
    <t>Joacaz ruled only 3 months according to 2 Kings 23:31-33.</t>
  </si>
  <si>
    <t>Joacaz 3 meses</t>
  </si>
  <si>
    <t>Zacarías 6 meses</t>
  </si>
  <si>
    <t>Joacim reinó 11 años según 2 Reyes 23:36 y 2 Crónicas 36:5.</t>
  </si>
  <si>
    <t>Joacim</t>
  </si>
  <si>
    <t>Joacim 1</t>
  </si>
  <si>
    <t>Joaquín</t>
  </si>
  <si>
    <t>Joaquín 3 meses</t>
  </si>
  <si>
    <t>Joaquín reinó durante 3 meses según 2 Reyes 24:8-16 y 2 Crónicas 36:9.</t>
  </si>
  <si>
    <t>Sedequías reinó durante 11 años según 2 Reyes 24:18 y 2 Crónicas 36:11.</t>
  </si>
  <si>
    <t>70 Años Cautiverio 1</t>
  </si>
  <si>
    <t>El cautiverio de 70 años comenzó con Joaquín, porque esa fue la 1ra deportación de la casa de Judá mencionada en 2 Reyes 24:8-16, por eso el 9no año del cautiverio de 70 años de exilio mencionado en Ezequiel fue el 9no año de Sedequías cuando Jerusalén estaba siendo atacado por Babilonia nuevamente, según Ezequiel 24:1-2 y 2 Reyes 25:1 y Ezequiel 33:21.</t>
  </si>
  <si>
    <t>En el año 11 de Sedequías, cuando Babilonia atacó a Jerusalén nuevamente, se realizó una 2da deportación de la casa de Judá, según Jeremías 39:2-9.</t>
  </si>
  <si>
    <t>El primer templo fue destruido en el año 11 de Sedequías según 2 Reyes 25:2-9.</t>
  </si>
  <si>
    <t>En el 2do año después de que se emitió el decreto de Ciro, comenzó la construcción del segundo templo, según Esdras 3:8.</t>
  </si>
  <si>
    <t>Construcción Segundo Templo Comienza</t>
  </si>
  <si>
    <t>Decreto de Rey Ciro</t>
  </si>
  <si>
    <t>Primer Templo Construcción</t>
  </si>
  <si>
    <t>Sedequías 1</t>
  </si>
  <si>
    <t>División del Reino de Israel</t>
  </si>
  <si>
    <t>El decreto de Ciro es el final del cautiverio de 70 años, según Esdras 1-2, que fue en su 1er año reinado en Babilonia. 541 AC es un año conocido y aceptado por acamedicos como el 1er año de Ciro sobre Babilonia. Y esto confirma que toda nuestra línea de tiempo que llega a este punto en el tiempo es realmente precisa, de acuerdo con la historia registrada conocida.</t>
  </si>
  <si>
    <t>2981 YB</t>
  </si>
  <si>
    <t>Eventos y Líneas de Tiempo y Reinados de los Reyes de Judá y Reyes de Israel</t>
  </si>
  <si>
    <t>CORREGENCIAS DE LOS REYES DE JUDÁ Y REYES DE ISRAEL VISUALMENTE EXPLICADO</t>
  </si>
  <si>
    <t>Nota: La cantidad de tiempo que pasó con los reyes de Judá y los reyes de Israel es una de las cosas más difíciles de determinar en las escrituras, debido a las corregencies que existen entre varios reyes. Utilizando una hoja de cálculo de Excel, he resuelto todas las corregencias en relación con todas las descripciones en las escrituras para cada rey y cuando comenzaron a reinar en relación con otros reyes, y he explicado visualmente estas complejidades más adelante. En total, hay 12 corregencias conocidas, 6 para los reyes de Judá y 6 para los reyes de Israel. Para los reyes de Judá hubo una corregencia de 4 años entre Josafat y su hijo Joram, una corregencia de 1 año entre Atalía y su hijo Ocozías, una corregencia de 3 años entre Joás y su hijo Amasías, una corregencia de 23 años entre Amasías y su hijo Uzías, una corregencia de 8 años entre Jotam y su hijo Acaz, y una corregencia de 3 años entre Acaz y su hijo Ezequías. Para los reyes de Israel hubo una corregencia de 2 años entre Jeroboam I y su hijo Nadab, una regencia rival de 5 años entre Tibni y Omri, una corregencia de 2 años entre Acab y su hijo Ocozías, una corregencia de 2 años entre Acab y su otro hijo Joram, una corregencia de 3 años entre Joacaz y su hijo Jeoás, y una corregencia de 12 años entre Jeoás y su hijo Jeroboam II.</t>
  </si>
  <si>
    <t>Acab reinó durante 22 años y comenzó en el año 38 del rey Asa sobre Judá según 1 Reyes 16:28-34. Acab fue corregente con su hijo Ocozías durante 3 años, y con su otro hijo Joram durante otros 2 años.</t>
  </si>
  <si>
    <t>Ocozías comenzó a reinar en el año 17 del rey Josafat sobre Judá según 1 Reyes 22:40-53 y 2 Reyes 1:2-18. Ocozías reinó durante 2 años según 2 Reyes 22:51 antes de que Joram, el otro hijo de Acab, también comenzara a reinar. Luego Joram, rey de Israel, se convirtió en rey único en el 2do año de Joram, rey de Judá, según 2 Reyes 1:17. Por lo tanto, Ocozías fue corregente con su padre Acab 3 años y con su hermano Joram 6 años. Ocozías murió después de Acab.</t>
  </si>
  <si>
    <t>Joram reinó durante 12 años y comenzó en el año 18 de Josafat rey sobre Judá según 2 Reyes 3:1. Se convirtió en rey único en el 2do año de Joram, rey de Judá, según 2 Reyes 1:17. Por lo tanto, fue corregente con su padre Acab durante 2 años y con su hermano Ocozías durante 6 años.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</si>
</sst>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b/>
      <sz val="11"/>
      <color theme="1"/>
      <name val="Calibri"/>
      <family val="2"/>
      <scheme val="minor"/>
    </font>
    <font>
      <sz val="13"/>
      <color theme="0"/>
      <name val="Josefin Sans"/>
    </font>
    <font>
      <b/>
      <sz val="13"/>
      <color theme="0"/>
      <name val="Josefin Sans"/>
    </font>
    <font>
      <b/>
      <sz val="11"/>
      <color theme="1"/>
      <name val="Domine"/>
      <family val="1"/>
    </font>
    <font>
      <sz val="11"/>
      <color theme="1"/>
      <name val="Domine"/>
      <family val="1"/>
    </font>
    <font>
      <b/>
      <sz val="9"/>
      <color theme="1"/>
      <name val="Domine"/>
      <family val="1"/>
    </font>
    <font>
      <b/>
      <sz val="9"/>
      <color theme="1"/>
      <name val="Calibri"/>
      <family val="2"/>
      <scheme val="minor"/>
    </font>
    <font>
      <b/>
      <sz val="11"/>
      <color theme="0"/>
      <name val="Domine"/>
      <family val="1"/>
    </font>
    <font>
      <sz val="11"/>
      <color theme="0"/>
      <name val="Domine"/>
      <family val="1"/>
    </font>
    <font>
      <b/>
      <sz val="11"/>
      <name val="Domine"/>
      <family val="1"/>
    </font>
    <font>
      <sz val="8"/>
      <name val="Calibri"/>
      <family val="2"/>
      <scheme val="minor"/>
    </font>
    <font>
      <b/>
      <sz val="9"/>
      <name val="Domine"/>
      <family val="1"/>
    </font>
    <font>
      <b/>
      <sz val="7"/>
      <color theme="0"/>
      <name val="Domine"/>
      <family val="1"/>
    </font>
    <font>
      <b/>
      <sz val="7"/>
      <color theme="0" tint="-0.34998626667073579"/>
      <name val="Domine"/>
      <family val="1"/>
    </font>
  </fonts>
  <fills count="10">
    <fill>
      <patternFill patternType="none"/>
    </fill>
    <fill>
      <patternFill patternType="gray125"/>
    </fill>
    <fill>
      <patternFill patternType="solid">
        <fgColor theme="9"/>
        <bgColor indexed="64"/>
      </patternFill>
    </fill>
    <fill>
      <patternFill patternType="solid">
        <fgColor rgb="FF00B0F0"/>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rgb="FF1E73BE"/>
        <bgColor indexed="64"/>
      </patternFill>
    </fill>
    <fill>
      <patternFill patternType="solid">
        <fgColor theme="0" tint="-0.14999847407452621"/>
        <bgColor indexed="64"/>
      </patternFill>
    </fill>
    <fill>
      <patternFill patternType="solid">
        <fgColor rgb="FFED7D31"/>
        <bgColor indexed="64"/>
      </patternFill>
    </fill>
    <fill>
      <patternFill patternType="solid">
        <fgColor rgb="FFC65911"/>
        <bgColor indexed="64"/>
      </patternFill>
    </fill>
  </fills>
  <borders count="1">
    <border>
      <left/>
      <right/>
      <top/>
      <bottom/>
      <diagonal/>
    </border>
  </borders>
  <cellStyleXfs count="1">
    <xf numFmtId="0" fontId="0" fillId="0" borderId="0"/>
  </cellStyleXfs>
  <cellXfs count="60">
    <xf numFmtId="0" fontId="0" fillId="0" borderId="0" xfId="0"/>
    <xf numFmtId="0" fontId="0" fillId="0" borderId="0" xfId="0" applyFill="1"/>
    <xf numFmtId="0" fontId="2" fillId="6" borderId="0" xfId="0" applyFont="1" applyFill="1" applyAlignment="1">
      <alignment vertical="center"/>
    </xf>
    <xf numFmtId="0" fontId="3" fillId="6" borderId="0" xfId="0" applyFont="1" applyFill="1" applyAlignment="1">
      <alignment vertical="center"/>
    </xf>
    <xf numFmtId="0" fontId="4" fillId="0" borderId="0" xfId="0" applyFont="1"/>
    <xf numFmtId="0" fontId="4" fillId="0" borderId="0" xfId="0" applyFont="1" applyFill="1"/>
    <xf numFmtId="0" fontId="5" fillId="0" borderId="0" xfId="0" applyFont="1"/>
    <xf numFmtId="0" fontId="5" fillId="0" borderId="0" xfId="0" applyFont="1" applyFill="1"/>
    <xf numFmtId="0" fontId="5" fillId="0" borderId="0" xfId="0" applyFont="1" applyFill="1" applyAlignment="1">
      <alignment horizontal="right"/>
    </xf>
    <xf numFmtId="0" fontId="5" fillId="0" borderId="0" xfId="0" applyFont="1" applyFill="1" applyBorder="1"/>
    <xf numFmtId="0" fontId="5" fillId="0" borderId="0" xfId="0" applyFont="1" applyBorder="1"/>
    <xf numFmtId="0" fontId="4" fillId="3" borderId="0" xfId="0" applyFont="1" applyFill="1"/>
    <xf numFmtId="0" fontId="0" fillId="0" borderId="0" xfId="0" applyAlignment="1">
      <alignment horizontal="left" vertical="top"/>
    </xf>
    <xf numFmtId="0" fontId="1" fillId="0" borderId="0" xfId="0" applyFont="1" applyAlignment="1">
      <alignment horizontal="left" vertical="top"/>
    </xf>
    <xf numFmtId="0" fontId="7" fillId="0" borderId="0" xfId="0" applyFont="1" applyAlignment="1">
      <alignment horizontal="left" vertical="top"/>
    </xf>
    <xf numFmtId="0" fontId="7" fillId="0" borderId="0" xfId="0" applyFont="1" applyAlignment="1">
      <alignment horizontal="left"/>
    </xf>
    <xf numFmtId="0" fontId="8" fillId="3" borderId="0" xfId="0" applyFont="1" applyFill="1"/>
    <xf numFmtId="0" fontId="9" fillId="3" borderId="0" xfId="0" applyFont="1" applyFill="1" applyAlignment="1">
      <alignment horizontal="right"/>
    </xf>
    <xf numFmtId="0" fontId="10" fillId="0" borderId="0" xfId="0" applyFont="1"/>
    <xf numFmtId="0" fontId="4" fillId="0" borderId="0" xfId="0" applyFont="1" applyFill="1" applyBorder="1"/>
    <xf numFmtId="0" fontId="5" fillId="4" borderId="0" xfId="0" applyFont="1" applyFill="1" applyAlignment="1">
      <alignment horizontal="right"/>
    </xf>
    <xf numFmtId="0" fontId="5" fillId="7" borderId="0" xfId="0" applyFont="1" applyFill="1" applyAlignment="1">
      <alignment horizontal="right"/>
    </xf>
    <xf numFmtId="0" fontId="4" fillId="0" borderId="0" xfId="0" applyFont="1" applyAlignment="1"/>
    <xf numFmtId="0" fontId="10" fillId="0" borderId="0" xfId="0" applyFont="1" applyBorder="1"/>
    <xf numFmtId="0" fontId="4" fillId="0" borderId="0" xfId="0" applyFont="1" applyBorder="1"/>
    <xf numFmtId="0" fontId="9" fillId="3" borderId="0" xfId="0" applyFont="1" applyFill="1" applyAlignment="1">
      <alignment horizontal="left"/>
    </xf>
    <xf numFmtId="0" fontId="5" fillId="3" borderId="0" xfId="0" applyFont="1" applyFill="1"/>
    <xf numFmtId="0" fontId="8" fillId="0" borderId="0" xfId="0" applyFont="1" applyFill="1"/>
    <xf numFmtId="0" fontId="8" fillId="3" borderId="0" xfId="0" applyFont="1" applyFill="1" applyAlignment="1">
      <alignment horizontal="left"/>
    </xf>
    <xf numFmtId="0" fontId="5" fillId="3" borderId="0" xfId="0" applyFont="1" applyFill="1" applyAlignment="1">
      <alignment horizontal="left"/>
    </xf>
    <xf numFmtId="0" fontId="4" fillId="0" borderId="0" xfId="0" applyFont="1" applyAlignment="1">
      <alignment horizontal="left" vertical="top" wrapText="1"/>
    </xf>
    <xf numFmtId="0" fontId="13" fillId="2" borderId="0" xfId="0" applyFont="1" applyFill="1" applyAlignment="1">
      <alignment horizontal="right"/>
    </xf>
    <xf numFmtId="0" fontId="13" fillId="5" borderId="0" xfId="0" applyFont="1" applyFill="1" applyAlignment="1">
      <alignment horizontal="right"/>
    </xf>
    <xf numFmtId="0" fontId="6" fillId="0" borderId="0" xfId="0" applyFont="1" applyFill="1" applyAlignment="1">
      <alignment horizontal="left" vertical="top"/>
    </xf>
    <xf numFmtId="0" fontId="0" fillId="0" borderId="0" xfId="0" applyAlignment="1"/>
    <xf numFmtId="0" fontId="0" fillId="0" borderId="0" xfId="0" applyAlignment="1">
      <alignment horizontal="left" vertical="top" indent="1"/>
    </xf>
    <xf numFmtId="0" fontId="13" fillId="8" borderId="0" xfId="0" applyFont="1" applyFill="1" applyAlignment="1">
      <alignment horizontal="right"/>
    </xf>
    <xf numFmtId="0" fontId="13" fillId="9" borderId="0" xfId="0" applyFont="1" applyFill="1" applyAlignment="1">
      <alignment horizontal="right"/>
    </xf>
    <xf numFmtId="0" fontId="13" fillId="0" borderId="0" xfId="0" applyFont="1" applyFill="1" applyAlignment="1">
      <alignment horizontal="right"/>
    </xf>
    <xf numFmtId="0" fontId="14" fillId="0" borderId="0" xfId="0" applyFont="1" applyFill="1" applyAlignment="1">
      <alignment horizontal="right"/>
    </xf>
    <xf numFmtId="0" fontId="4" fillId="0" borderId="0" xfId="0" applyFont="1" applyFill="1" applyAlignment="1">
      <alignment horizontal="left" vertical="top" wrapText="1"/>
    </xf>
    <xf numFmtId="0" fontId="12" fillId="0" borderId="0" xfId="0" applyFont="1" applyAlignment="1">
      <alignment horizontal="left" vertical="top" indent="1"/>
    </xf>
    <xf numFmtId="0" fontId="0" fillId="0" borderId="0" xfId="0" applyFill="1" applyAlignment="1">
      <alignment horizontal="left" vertical="top" wrapText="1"/>
    </xf>
    <xf numFmtId="0" fontId="0" fillId="0" borderId="0" xfId="0" applyFill="1" applyAlignment="1">
      <alignment wrapText="1"/>
    </xf>
    <xf numFmtId="0" fontId="6" fillId="0" borderId="0" xfId="0" applyFont="1" applyAlignment="1">
      <alignment horizontal="left" vertical="top" indent="1"/>
    </xf>
    <xf numFmtId="0" fontId="4" fillId="0" borderId="0" xfId="0" applyFont="1" applyAlignment="1">
      <alignment horizontal="left" vertical="top"/>
    </xf>
    <xf numFmtId="0" fontId="6" fillId="0" borderId="0" xfId="0" applyFont="1" applyAlignment="1">
      <alignment horizontal="left" vertical="top" wrapText="1" indent="1"/>
    </xf>
    <xf numFmtId="0" fontId="0" fillId="0" borderId="0" xfId="0" applyAlignment="1">
      <alignment horizontal="left" vertical="top" wrapText="1" indent="1"/>
    </xf>
    <xf numFmtId="0" fontId="4" fillId="0" borderId="0" xfId="0" applyFont="1" applyAlignment="1">
      <alignment horizontal="left" vertical="top" wrapText="1"/>
    </xf>
    <xf numFmtId="0" fontId="0" fillId="0" borderId="0" xfId="0" applyAlignment="1">
      <alignment horizontal="left" vertical="top" wrapText="1"/>
    </xf>
    <xf numFmtId="0" fontId="6" fillId="0" borderId="0" xfId="0" applyFont="1" applyFill="1" applyAlignment="1">
      <alignment horizontal="left" vertical="top" wrapText="1" indent="1"/>
    </xf>
    <xf numFmtId="0" fontId="6" fillId="0" borderId="0" xfId="0" applyFont="1" applyAlignment="1">
      <alignment horizontal="left" vertical="top" wrapText="1"/>
    </xf>
    <xf numFmtId="0" fontId="0" fillId="0" borderId="0" xfId="0" applyAlignment="1">
      <alignment wrapText="1"/>
    </xf>
    <xf numFmtId="0" fontId="6" fillId="0" borderId="0" xfId="0" applyFont="1" applyFill="1" applyAlignment="1">
      <alignment horizontal="left" vertical="top" wrapText="1"/>
    </xf>
    <xf numFmtId="0" fontId="4" fillId="0" borderId="0" xfId="0" applyFont="1" applyAlignment="1">
      <alignment horizontal="left" vertical="center" wrapText="1"/>
    </xf>
    <xf numFmtId="0" fontId="0" fillId="0" borderId="0" xfId="0" applyAlignment="1">
      <alignment horizontal="left" vertical="center" wrapText="1"/>
    </xf>
    <xf numFmtId="0" fontId="0" fillId="0" borderId="0" xfId="0" applyFill="1" applyAlignment="1">
      <alignment horizontal="left" vertical="center" wrapText="1"/>
    </xf>
    <xf numFmtId="0" fontId="4" fillId="0" borderId="0" xfId="0" applyFont="1" applyAlignment="1">
      <alignment vertical="top" wrapText="1"/>
    </xf>
    <xf numFmtId="0" fontId="0" fillId="0" borderId="0" xfId="0" applyAlignment="1">
      <alignment vertical="top" wrapText="1"/>
    </xf>
    <xf numFmtId="0" fontId="5" fillId="0" borderId="0" xfId="0" applyFont="1" applyAlignment="1">
      <alignment wrapText="1"/>
    </xf>
  </cellXfs>
  <cellStyles count="1">
    <cellStyle name="Normal" xfId="0" builtinId="0"/>
  </cellStyles>
  <dxfs count="0"/>
  <tableStyles count="0" defaultTableStyle="TableStyleMedium2" defaultPivotStyle="PivotStyleLight16"/>
  <colors>
    <mruColors>
      <color rgb="FF5DD5FF"/>
      <color rgb="FFC65911"/>
      <color rgb="FF0070C0"/>
      <color rgb="FFEF4F2F"/>
      <color rgb="FFE53411"/>
      <color rgb="FFF58F7B"/>
      <color rgb="FF99230B"/>
      <color rgb="FFB3290D"/>
      <color rgb="FF751B09"/>
      <color rgb="FFEC77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412D7-E355-4B71-9512-62BE646DF76C}">
  <dimension ref="A1:AV471"/>
  <sheetViews>
    <sheetView tabSelected="1" zoomScale="136" zoomScaleNormal="100" workbookViewId="0"/>
  </sheetViews>
  <sheetFormatPr baseColWidth="10" defaultColWidth="8.83203125" defaultRowHeight="15"/>
  <cols>
    <col min="1" max="1" width="12.1640625" customWidth="1"/>
    <col min="2" max="2" width="9.33203125" customWidth="1"/>
    <col min="3" max="3" width="5.6640625" style="1" customWidth="1"/>
    <col min="4" max="4" width="17.33203125" style="1" customWidth="1"/>
    <col min="5" max="5" width="10.5" style="1" customWidth="1"/>
    <col min="6" max="6" width="15.1640625" customWidth="1"/>
    <col min="7" max="7" width="12" customWidth="1"/>
    <col min="8" max="8" width="15.6640625" customWidth="1"/>
    <col min="9" max="9" width="16.5" customWidth="1"/>
    <col min="10" max="10" width="12.5" customWidth="1"/>
    <col min="11" max="11" width="13.1640625" customWidth="1"/>
    <col min="12" max="12" width="12.6640625" customWidth="1"/>
    <col min="13" max="13" width="12.1640625" customWidth="1"/>
    <col min="14" max="14" width="12.5" style="1" customWidth="1"/>
    <col min="15" max="15" width="13.5" style="1" customWidth="1"/>
    <col min="16" max="16" width="5.1640625" style="1" customWidth="1"/>
    <col min="17" max="18" width="11" customWidth="1"/>
    <col min="44" max="44" width="10" bestFit="1" customWidth="1"/>
    <col min="52" max="52" width="9.1640625" customWidth="1"/>
  </cols>
  <sheetData>
    <row r="1" spans="1:16" s="2" customFormat="1" ht="7" customHeight="1">
      <c r="A1" s="3"/>
    </row>
    <row r="2" spans="1:16" s="2" customFormat="1" ht="29.5" customHeight="1">
      <c r="A2" s="3" t="s">
        <v>141</v>
      </c>
    </row>
    <row r="3" spans="1:16" s="2" customFormat="1" ht="26.5" customHeight="1">
      <c r="A3" s="3" t="s">
        <v>21</v>
      </c>
    </row>
    <row r="4" spans="1:16" s="6" customFormat="1" ht="23" customHeight="1">
      <c r="A4" s="54" t="s">
        <v>142</v>
      </c>
      <c r="B4" s="55"/>
      <c r="C4" s="56"/>
      <c r="D4" s="55"/>
      <c r="E4" s="55"/>
      <c r="F4" s="55"/>
      <c r="G4" s="55"/>
      <c r="H4" s="55"/>
      <c r="I4" s="55"/>
      <c r="J4" s="55"/>
      <c r="K4" s="55"/>
      <c r="L4" s="55"/>
      <c r="M4" s="55"/>
      <c r="N4" s="55"/>
      <c r="O4" s="55"/>
      <c r="P4" s="7"/>
    </row>
    <row r="5" spans="1:16" s="6" customFormat="1" ht="97.25" customHeight="1">
      <c r="A5" s="55"/>
      <c r="B5" s="55"/>
      <c r="C5" s="56"/>
      <c r="D5" s="55"/>
      <c r="E5" s="55"/>
      <c r="F5" s="55"/>
      <c r="G5" s="55"/>
      <c r="H5" s="55"/>
      <c r="I5" s="55"/>
      <c r="J5" s="55"/>
      <c r="K5" s="55"/>
      <c r="L5" s="55"/>
      <c r="M5" s="55"/>
      <c r="N5" s="55"/>
      <c r="O5" s="55"/>
      <c r="P5" s="7"/>
    </row>
    <row r="6" spans="1:16" s="6" customFormat="1">
      <c r="A6" s="57" t="s">
        <v>17</v>
      </c>
      <c r="B6" s="48" t="s">
        <v>18</v>
      </c>
      <c r="C6" s="40"/>
      <c r="D6" s="4" t="s">
        <v>140</v>
      </c>
      <c r="E6" s="5"/>
      <c r="G6" s="4"/>
      <c r="N6" s="7"/>
      <c r="O6" s="7"/>
      <c r="P6" s="7"/>
    </row>
    <row r="7" spans="1:16" s="6" customFormat="1">
      <c r="A7" s="58"/>
      <c r="B7" s="49"/>
      <c r="C7" s="42"/>
      <c r="D7" s="4"/>
      <c r="E7" s="5"/>
      <c r="F7" s="4"/>
      <c r="G7" s="4"/>
      <c r="N7" s="7"/>
      <c r="O7" s="7"/>
      <c r="P7" s="7"/>
    </row>
    <row r="8" spans="1:16" s="6" customFormat="1" ht="14" customHeight="1">
      <c r="A8" s="58"/>
      <c r="B8" s="52"/>
      <c r="C8" s="43"/>
      <c r="D8" s="5"/>
      <c r="E8" s="5"/>
      <c r="F8" s="5"/>
      <c r="G8" s="5"/>
      <c r="N8" s="7"/>
      <c r="O8" s="7"/>
      <c r="P8" s="7"/>
    </row>
    <row r="9" spans="1:16" s="6" customFormat="1">
      <c r="A9" s="20" t="s">
        <v>139</v>
      </c>
      <c r="B9" s="21" t="str">
        <f t="shared" ref="B9" si="0">IF((LEFT(A9, SEARCH(" ", A9, 1))-3974)&lt;=0, CONCATENATE(3974-LEFT(A9, SEARCH(" ", A9, 1))+1, " AC"), CONCATENATE(LEFT(A9, SEARCH(" ", A9, 1))-3974, " DC"))</f>
        <v>994 AC</v>
      </c>
      <c r="C9" s="8"/>
      <c r="D9" s="27"/>
      <c r="E9" s="5"/>
      <c r="F9" s="5"/>
      <c r="G9" s="38"/>
      <c r="H9" s="46"/>
      <c r="I9" s="47"/>
      <c r="N9" s="7"/>
      <c r="O9" s="7"/>
      <c r="P9" s="7"/>
    </row>
    <row r="10" spans="1:16" s="6" customFormat="1">
      <c r="A10" s="20" t="str">
        <f>CONCATENATE(LEFT(A9, SEARCH(" ",A9, 1))+1, " YB")</f>
        <v>2982 YB</v>
      </c>
      <c r="B10" s="21" t="str">
        <f t="shared" ref="B10:B36" si="1">IF((LEFT(A10, SEARCH(" ", A10, 1))-3974)&lt;=0, CONCATENATE(3974-LEFT(A10, SEARCH(" ", A10, 1))+1, " AC"), CONCATENATE(LEFT(A10, SEARCH(" ", A10, 1))-3974, " DC"))</f>
        <v>993 AC</v>
      </c>
      <c r="C10" s="8"/>
      <c r="D10" s="8"/>
      <c r="E10" s="8"/>
      <c r="G10" s="4"/>
      <c r="H10" s="53" t="s">
        <v>19</v>
      </c>
      <c r="J10" s="38"/>
      <c r="N10" s="7"/>
      <c r="O10" s="7"/>
      <c r="P10" s="7"/>
    </row>
    <row r="11" spans="1:16" s="6" customFormat="1">
      <c r="A11" s="20" t="str">
        <f t="shared" ref="A11:A14" si="2">CONCATENATE(LEFT(A10, SEARCH(" ",A10, 1))+1, " YB")</f>
        <v>2983 YB</v>
      </c>
      <c r="B11" s="21" t="str">
        <f t="shared" si="1"/>
        <v>992 AC</v>
      </c>
      <c r="C11" s="8"/>
      <c r="E11" s="8"/>
      <c r="G11" s="4"/>
      <c r="H11" s="49"/>
      <c r="J11" s="38"/>
      <c r="N11" s="7"/>
      <c r="O11" s="7"/>
      <c r="P11" s="7"/>
    </row>
    <row r="12" spans="1:16" s="6" customFormat="1">
      <c r="A12" s="20" t="str">
        <f t="shared" si="2"/>
        <v>2984 YB</v>
      </c>
      <c r="B12" s="21" t="str">
        <f t="shared" si="1"/>
        <v>991 AC</v>
      </c>
      <c r="C12" s="8"/>
      <c r="G12" s="4"/>
      <c r="H12" s="49"/>
      <c r="J12" s="38"/>
      <c r="N12" s="7"/>
      <c r="O12" s="7"/>
      <c r="P12" s="7"/>
    </row>
    <row r="13" spans="1:16" s="6" customFormat="1">
      <c r="A13" s="20" t="str">
        <f t="shared" si="2"/>
        <v>2985 YB</v>
      </c>
      <c r="B13" s="21" t="str">
        <f t="shared" si="1"/>
        <v>990 AC</v>
      </c>
      <c r="C13" s="8"/>
      <c r="D13" s="46" t="s">
        <v>23</v>
      </c>
      <c r="E13" s="47"/>
      <c r="F13" s="47"/>
      <c r="G13" s="4"/>
      <c r="J13" s="38"/>
      <c r="K13" s="41"/>
      <c r="L13" s="35"/>
      <c r="M13" s="35"/>
      <c r="N13" s="35"/>
      <c r="O13" s="7"/>
      <c r="P13" s="7"/>
    </row>
    <row r="14" spans="1:16" s="6" customFormat="1">
      <c r="A14" s="20" t="str">
        <f t="shared" si="2"/>
        <v>2986 YB</v>
      </c>
      <c r="B14" s="21" t="str">
        <f t="shared" si="1"/>
        <v>989 AC</v>
      </c>
      <c r="C14" s="8"/>
      <c r="D14" s="47"/>
      <c r="E14" s="47"/>
      <c r="F14" s="47"/>
      <c r="G14" s="4"/>
      <c r="H14" s="4" t="s">
        <v>20</v>
      </c>
      <c r="J14" s="38"/>
      <c r="K14" s="35"/>
      <c r="L14" s="35"/>
      <c r="M14" s="35"/>
      <c r="N14" s="35"/>
      <c r="O14" s="7"/>
      <c r="P14" s="7"/>
    </row>
    <row r="15" spans="1:16" s="6" customFormat="1" ht="14" customHeight="1">
      <c r="A15" s="20" t="str">
        <f t="shared" ref="A15:A78" si="3">CONCATENATE(LEFT(A14, SEARCH(" ", A14, 1))+1, " YB")</f>
        <v>2987 YB</v>
      </c>
      <c r="B15" s="21" t="str">
        <f t="shared" si="1"/>
        <v>988 AC</v>
      </c>
      <c r="C15" s="8"/>
      <c r="D15" s="47"/>
      <c r="E15" s="47"/>
      <c r="F15" s="47"/>
      <c r="H15" s="32" t="s">
        <v>22</v>
      </c>
      <c r="I15" s="22"/>
      <c r="J15" s="38"/>
      <c r="K15" s="35"/>
      <c r="L15" s="35"/>
      <c r="M15" s="35"/>
      <c r="N15" s="35"/>
      <c r="O15" s="7"/>
      <c r="P15" s="7"/>
    </row>
    <row r="16" spans="1:16" s="6" customFormat="1" ht="14" customHeight="1">
      <c r="A16" s="20" t="str">
        <f t="shared" si="3"/>
        <v>2988 YB</v>
      </c>
      <c r="B16" s="21" t="str">
        <f t="shared" si="1"/>
        <v>987 AC</v>
      </c>
      <c r="C16" s="8"/>
      <c r="D16" s="47"/>
      <c r="E16" s="47"/>
      <c r="F16" s="47"/>
      <c r="H16" s="32" t="str">
        <f t="shared" ref="H16:H54" si="4">CONCATENATE(LEFT(H15, SEARCH(" ", H15, 1)), " ",RIGHT(H15,LEN(H15)-FIND(" ",H15))+1)</f>
        <v>Salomón  2</v>
      </c>
      <c r="I16" s="22"/>
      <c r="J16" s="38"/>
      <c r="K16" s="35"/>
      <c r="L16" s="35"/>
      <c r="M16" s="35"/>
      <c r="N16" s="35"/>
      <c r="O16" s="7"/>
      <c r="P16" s="7"/>
    </row>
    <row r="17" spans="1:16" s="6" customFormat="1" ht="14" customHeight="1">
      <c r="A17" s="20" t="str">
        <f t="shared" si="3"/>
        <v>2989 YB</v>
      </c>
      <c r="B17" s="21" t="str">
        <f t="shared" si="1"/>
        <v>986 AC</v>
      </c>
      <c r="C17" s="8"/>
      <c r="E17" s="8"/>
      <c r="H17" s="32" t="str">
        <f t="shared" si="4"/>
        <v>Salomón  3</v>
      </c>
      <c r="I17" s="22"/>
      <c r="J17" s="38"/>
      <c r="K17" s="35"/>
      <c r="L17" s="35"/>
      <c r="M17" s="35"/>
      <c r="N17" s="35"/>
      <c r="O17" s="7"/>
      <c r="P17" s="7"/>
    </row>
    <row r="18" spans="1:16" s="6" customFormat="1" ht="14" customHeight="1">
      <c r="A18" s="20" t="str">
        <f t="shared" si="3"/>
        <v>2990 YB</v>
      </c>
      <c r="B18" s="21" t="str">
        <f t="shared" si="1"/>
        <v>985 AC</v>
      </c>
      <c r="C18" s="8"/>
      <c r="D18" s="28" t="s">
        <v>135</v>
      </c>
      <c r="E18" s="17"/>
      <c r="F18" s="26"/>
      <c r="H18" s="32" t="str">
        <f t="shared" si="4"/>
        <v>Salomón  4</v>
      </c>
      <c r="I18" s="22"/>
      <c r="J18" s="38"/>
      <c r="K18" s="35"/>
      <c r="L18" s="35"/>
      <c r="M18" s="35"/>
      <c r="N18" s="35"/>
      <c r="O18" s="7"/>
      <c r="P18" s="7"/>
    </row>
    <row r="19" spans="1:16" s="6" customFormat="1" ht="14">
      <c r="A19" s="20" t="str">
        <f t="shared" si="3"/>
        <v>2991 YB</v>
      </c>
      <c r="B19" s="21" t="str">
        <f t="shared" si="1"/>
        <v>984 AC</v>
      </c>
      <c r="C19" s="8"/>
      <c r="D19" s="15"/>
      <c r="E19" s="8"/>
      <c r="H19" s="32" t="str">
        <f t="shared" si="4"/>
        <v>Salomón  5</v>
      </c>
      <c r="J19" s="38"/>
      <c r="N19" s="7"/>
      <c r="O19" s="7"/>
      <c r="P19" s="7"/>
    </row>
    <row r="20" spans="1:16" s="6" customFormat="1" ht="14">
      <c r="A20" s="20" t="str">
        <f t="shared" si="3"/>
        <v>2992 YB</v>
      </c>
      <c r="B20" s="21" t="str">
        <f t="shared" si="1"/>
        <v>983 AC</v>
      </c>
      <c r="C20" s="8"/>
      <c r="D20" s="8"/>
      <c r="E20" s="8"/>
      <c r="H20" s="32" t="str">
        <f t="shared" si="4"/>
        <v>Salomón  6</v>
      </c>
      <c r="J20" s="38"/>
      <c r="N20" s="7"/>
      <c r="O20" s="7"/>
      <c r="P20" s="7"/>
    </row>
    <row r="21" spans="1:16" s="6" customFormat="1" ht="14">
      <c r="A21" s="20" t="str">
        <f t="shared" si="3"/>
        <v>2993 YB</v>
      </c>
      <c r="B21" s="21" t="str">
        <f t="shared" si="1"/>
        <v>982 AC</v>
      </c>
      <c r="C21" s="8"/>
      <c r="D21" s="8"/>
      <c r="E21" s="8"/>
      <c r="H21" s="32" t="str">
        <f t="shared" si="4"/>
        <v>Salomón  7</v>
      </c>
      <c r="J21" s="38"/>
      <c r="N21" s="7"/>
      <c r="O21" s="7"/>
      <c r="P21" s="7"/>
    </row>
    <row r="22" spans="1:16" s="6" customFormat="1" ht="14">
      <c r="A22" s="20" t="str">
        <f t="shared" si="3"/>
        <v>2994 YB</v>
      </c>
      <c r="B22" s="21" t="str">
        <f t="shared" si="1"/>
        <v>981 AC</v>
      </c>
      <c r="C22" s="8"/>
      <c r="D22" s="8"/>
      <c r="E22" s="8"/>
      <c r="H22" s="32" t="str">
        <f t="shared" si="4"/>
        <v>Salomón  8</v>
      </c>
      <c r="J22" s="38"/>
      <c r="N22" s="7"/>
      <c r="O22" s="7"/>
      <c r="P22" s="7"/>
    </row>
    <row r="23" spans="1:16" s="6" customFormat="1" ht="14">
      <c r="A23" s="20" t="str">
        <f t="shared" si="3"/>
        <v>2995 YB</v>
      </c>
      <c r="B23" s="21" t="str">
        <f t="shared" si="1"/>
        <v>980 AC</v>
      </c>
      <c r="C23" s="8"/>
      <c r="D23" s="8"/>
      <c r="E23" s="8"/>
      <c r="H23" s="32" t="str">
        <f t="shared" si="4"/>
        <v>Salomón  9</v>
      </c>
      <c r="J23" s="38"/>
      <c r="N23" s="7"/>
      <c r="O23" s="7"/>
      <c r="P23" s="7"/>
    </row>
    <row r="24" spans="1:16" s="6" customFormat="1" ht="14">
      <c r="A24" s="20" t="str">
        <f t="shared" si="3"/>
        <v>2996 YB</v>
      </c>
      <c r="B24" s="21" t="str">
        <f t="shared" si="1"/>
        <v>979 AC</v>
      </c>
      <c r="C24" s="8"/>
      <c r="D24" s="8"/>
      <c r="E24" s="8"/>
      <c r="H24" s="32" t="str">
        <f t="shared" si="4"/>
        <v>Salomón  10</v>
      </c>
      <c r="J24" s="38"/>
      <c r="N24" s="7"/>
      <c r="O24" s="7"/>
      <c r="P24" s="7"/>
    </row>
    <row r="25" spans="1:16" s="6" customFormat="1" ht="14">
      <c r="A25" s="20" t="str">
        <f t="shared" si="3"/>
        <v>2997 YB</v>
      </c>
      <c r="B25" s="21" t="str">
        <f t="shared" si="1"/>
        <v>978 AC</v>
      </c>
      <c r="C25" s="8"/>
      <c r="D25" s="8"/>
      <c r="E25" s="8"/>
      <c r="H25" s="32" t="str">
        <f t="shared" si="4"/>
        <v>Salomón  11</v>
      </c>
      <c r="J25" s="38"/>
      <c r="N25" s="7"/>
      <c r="O25" s="7"/>
      <c r="P25" s="7"/>
    </row>
    <row r="26" spans="1:16" s="6" customFormat="1" ht="14">
      <c r="A26" s="20" t="str">
        <f t="shared" si="3"/>
        <v>2998 YB</v>
      </c>
      <c r="B26" s="21" t="str">
        <f t="shared" si="1"/>
        <v>977 AC</v>
      </c>
      <c r="C26" s="8"/>
      <c r="D26" s="8"/>
      <c r="E26" s="8"/>
      <c r="H26" s="32" t="str">
        <f t="shared" si="4"/>
        <v>Salomón  12</v>
      </c>
      <c r="J26" s="38"/>
      <c r="N26" s="7"/>
      <c r="O26" s="7"/>
      <c r="P26" s="7"/>
    </row>
    <row r="27" spans="1:16" s="6" customFormat="1" ht="14">
      <c r="A27" s="20" t="str">
        <f t="shared" si="3"/>
        <v>2999 YB</v>
      </c>
      <c r="B27" s="21" t="str">
        <f t="shared" si="1"/>
        <v>976 AC</v>
      </c>
      <c r="C27" s="8"/>
      <c r="D27" s="8"/>
      <c r="E27" s="8"/>
      <c r="H27" s="32" t="str">
        <f t="shared" si="4"/>
        <v>Salomón  13</v>
      </c>
      <c r="J27" s="38"/>
      <c r="N27" s="7"/>
      <c r="O27" s="7"/>
      <c r="P27" s="7"/>
    </row>
    <row r="28" spans="1:16" s="6" customFormat="1" ht="14">
      <c r="A28" s="20" t="str">
        <f t="shared" si="3"/>
        <v>3000 YB</v>
      </c>
      <c r="B28" s="21" t="str">
        <f t="shared" si="1"/>
        <v>975 AC</v>
      </c>
      <c r="C28" s="8"/>
      <c r="D28" s="8"/>
      <c r="E28" s="8"/>
      <c r="H28" s="32" t="str">
        <f t="shared" si="4"/>
        <v>Salomón  14</v>
      </c>
      <c r="J28" s="38"/>
      <c r="N28" s="7"/>
      <c r="O28" s="7"/>
      <c r="P28" s="7"/>
    </row>
    <row r="29" spans="1:16" s="6" customFormat="1" ht="14">
      <c r="A29" s="20" t="str">
        <f t="shared" si="3"/>
        <v>3001 YB</v>
      </c>
      <c r="B29" s="21" t="str">
        <f t="shared" si="1"/>
        <v>974 AC</v>
      </c>
      <c r="C29" s="8"/>
      <c r="D29" s="8"/>
      <c r="E29" s="8"/>
      <c r="H29" s="32" t="str">
        <f t="shared" si="4"/>
        <v>Salomón  15</v>
      </c>
      <c r="J29" s="38"/>
      <c r="N29" s="7"/>
      <c r="O29" s="7"/>
      <c r="P29" s="7"/>
    </row>
    <row r="30" spans="1:16" s="6" customFormat="1" ht="14">
      <c r="A30" s="20" t="str">
        <f t="shared" si="3"/>
        <v>3002 YB</v>
      </c>
      <c r="B30" s="21" t="str">
        <f t="shared" si="1"/>
        <v>973 AC</v>
      </c>
      <c r="C30" s="8"/>
      <c r="D30" s="8"/>
      <c r="E30" s="8"/>
      <c r="H30" s="32" t="str">
        <f t="shared" si="4"/>
        <v>Salomón  16</v>
      </c>
      <c r="J30" s="38"/>
      <c r="N30" s="7"/>
      <c r="O30" s="7"/>
      <c r="P30" s="7"/>
    </row>
    <row r="31" spans="1:16" s="6" customFormat="1" ht="14">
      <c r="A31" s="20" t="str">
        <f t="shared" si="3"/>
        <v>3003 YB</v>
      </c>
      <c r="B31" s="21" t="str">
        <f t="shared" si="1"/>
        <v>972 AC</v>
      </c>
      <c r="C31" s="8"/>
      <c r="D31" s="8"/>
      <c r="E31" s="8"/>
      <c r="H31" s="32" t="str">
        <f t="shared" si="4"/>
        <v>Salomón  17</v>
      </c>
      <c r="J31" s="38"/>
      <c r="N31" s="7"/>
      <c r="O31" s="7"/>
      <c r="P31" s="7"/>
    </row>
    <row r="32" spans="1:16" s="6" customFormat="1" ht="14">
      <c r="A32" s="20" t="str">
        <f t="shared" si="3"/>
        <v>3004 YB</v>
      </c>
      <c r="B32" s="21" t="str">
        <f t="shared" si="1"/>
        <v>971 AC</v>
      </c>
      <c r="C32" s="8"/>
      <c r="D32" s="8"/>
      <c r="E32" s="8"/>
      <c r="H32" s="32" t="str">
        <f t="shared" si="4"/>
        <v>Salomón  18</v>
      </c>
      <c r="J32" s="7"/>
      <c r="N32" s="7"/>
      <c r="O32" s="7"/>
      <c r="P32" s="7"/>
    </row>
    <row r="33" spans="1:16" s="6" customFormat="1" ht="14">
      <c r="A33" s="20" t="str">
        <f t="shared" si="3"/>
        <v>3005 YB</v>
      </c>
      <c r="B33" s="21" t="str">
        <f t="shared" si="1"/>
        <v>970 AC</v>
      </c>
      <c r="C33" s="8"/>
      <c r="D33" s="8"/>
      <c r="E33" s="8"/>
      <c r="H33" s="32" t="str">
        <f t="shared" si="4"/>
        <v>Salomón  19</v>
      </c>
      <c r="J33" s="7"/>
      <c r="N33" s="7"/>
      <c r="O33" s="7"/>
      <c r="P33" s="7"/>
    </row>
    <row r="34" spans="1:16" s="6" customFormat="1" ht="14">
      <c r="A34" s="20" t="str">
        <f t="shared" si="3"/>
        <v>3006 YB</v>
      </c>
      <c r="B34" s="21" t="str">
        <f t="shared" si="1"/>
        <v>969 AC</v>
      </c>
      <c r="C34" s="8"/>
      <c r="D34" s="8"/>
      <c r="E34" s="8"/>
      <c r="H34" s="32" t="str">
        <f t="shared" si="4"/>
        <v>Salomón  20</v>
      </c>
      <c r="J34" s="7"/>
      <c r="N34" s="7"/>
      <c r="O34" s="7"/>
      <c r="P34" s="7"/>
    </row>
    <row r="35" spans="1:16" s="6" customFormat="1" ht="14">
      <c r="A35" s="20" t="str">
        <f t="shared" si="3"/>
        <v>3007 YB</v>
      </c>
      <c r="B35" s="21" t="str">
        <f t="shared" si="1"/>
        <v>968 AC</v>
      </c>
      <c r="C35" s="8"/>
      <c r="D35" s="8"/>
      <c r="E35" s="8"/>
      <c r="H35" s="32" t="str">
        <f t="shared" si="4"/>
        <v>Salomón  21</v>
      </c>
      <c r="J35" s="7"/>
      <c r="N35" s="7"/>
      <c r="O35" s="7"/>
      <c r="P35" s="7"/>
    </row>
    <row r="36" spans="1:16" s="6" customFormat="1" ht="14">
      <c r="A36" s="20" t="str">
        <f t="shared" si="3"/>
        <v>3008 YB</v>
      </c>
      <c r="B36" s="21" t="str">
        <f t="shared" si="1"/>
        <v>967 AC</v>
      </c>
      <c r="C36" s="8"/>
      <c r="D36" s="8"/>
      <c r="E36" s="8"/>
      <c r="H36" s="32" t="str">
        <f t="shared" si="4"/>
        <v>Salomón  22</v>
      </c>
      <c r="N36" s="7"/>
      <c r="O36" s="7"/>
      <c r="P36" s="7"/>
    </row>
    <row r="37" spans="1:16" s="6" customFormat="1" ht="14">
      <c r="A37" s="20" t="str">
        <f t="shared" si="3"/>
        <v>3009 YB</v>
      </c>
      <c r="B37" s="21" t="str">
        <f t="shared" ref="B37:B100" si="5">IF((LEFT(A37, SEARCH(" ", A37, 1))-3974)&lt;=0, CONCATENATE(3974-LEFT(A37, SEARCH(" ", A37, 1))+1, " AC"), CONCATENATE(LEFT(A37, SEARCH(" ", A37, 1))-3974, " DC"))</f>
        <v>966 AC</v>
      </c>
      <c r="C37" s="8"/>
      <c r="D37" s="8"/>
      <c r="E37" s="8"/>
      <c r="H37" s="32" t="str">
        <f t="shared" si="4"/>
        <v>Salomón  23</v>
      </c>
      <c r="N37" s="7"/>
      <c r="O37" s="7"/>
      <c r="P37" s="7"/>
    </row>
    <row r="38" spans="1:16" s="6" customFormat="1" ht="14">
      <c r="A38" s="20" t="str">
        <f t="shared" si="3"/>
        <v>3010 YB</v>
      </c>
      <c r="B38" s="21" t="str">
        <f t="shared" si="5"/>
        <v>965 AC</v>
      </c>
      <c r="C38" s="8"/>
      <c r="D38" s="8"/>
      <c r="E38" s="8"/>
      <c r="H38" s="32" t="str">
        <f t="shared" si="4"/>
        <v>Salomón  24</v>
      </c>
      <c r="N38" s="7"/>
      <c r="O38" s="7"/>
      <c r="P38" s="7"/>
    </row>
    <row r="39" spans="1:16" s="6" customFormat="1" ht="14">
      <c r="A39" s="20" t="str">
        <f t="shared" si="3"/>
        <v>3011 YB</v>
      </c>
      <c r="B39" s="21" t="str">
        <f t="shared" si="5"/>
        <v>964 AC</v>
      </c>
      <c r="C39" s="8"/>
      <c r="D39" s="8"/>
      <c r="E39" s="8"/>
      <c r="H39" s="32" t="str">
        <f t="shared" si="4"/>
        <v>Salomón  25</v>
      </c>
      <c r="N39" s="7"/>
      <c r="O39" s="7"/>
      <c r="P39" s="7"/>
    </row>
    <row r="40" spans="1:16" s="6" customFormat="1" ht="14">
      <c r="A40" s="20" t="str">
        <f t="shared" si="3"/>
        <v>3012 YB</v>
      </c>
      <c r="B40" s="21" t="str">
        <f t="shared" si="5"/>
        <v>963 AC</v>
      </c>
      <c r="C40" s="8"/>
      <c r="D40" s="8"/>
      <c r="E40" s="8"/>
      <c r="H40" s="32" t="str">
        <f t="shared" si="4"/>
        <v>Salomón  26</v>
      </c>
      <c r="N40" s="7"/>
      <c r="O40" s="7"/>
      <c r="P40" s="7"/>
    </row>
    <row r="41" spans="1:16" s="6" customFormat="1" ht="14">
      <c r="A41" s="20" t="str">
        <f t="shared" si="3"/>
        <v>3013 YB</v>
      </c>
      <c r="B41" s="21" t="str">
        <f t="shared" si="5"/>
        <v>962 AC</v>
      </c>
      <c r="C41" s="8"/>
      <c r="D41" s="8"/>
      <c r="E41" s="8"/>
      <c r="H41" s="32" t="str">
        <f t="shared" si="4"/>
        <v>Salomón  27</v>
      </c>
      <c r="N41" s="7"/>
      <c r="O41" s="7"/>
      <c r="P41" s="7"/>
    </row>
    <row r="42" spans="1:16" s="6" customFormat="1" ht="14">
      <c r="A42" s="20" t="str">
        <f t="shared" si="3"/>
        <v>3014 YB</v>
      </c>
      <c r="B42" s="21" t="str">
        <f t="shared" si="5"/>
        <v>961 AC</v>
      </c>
      <c r="C42" s="8"/>
      <c r="D42" s="8"/>
      <c r="E42" s="8"/>
      <c r="H42" s="32" t="str">
        <f t="shared" si="4"/>
        <v>Salomón  28</v>
      </c>
      <c r="N42" s="7"/>
      <c r="O42" s="7"/>
      <c r="P42" s="7"/>
    </row>
    <row r="43" spans="1:16" s="6" customFormat="1" ht="14">
      <c r="A43" s="20" t="str">
        <f t="shared" si="3"/>
        <v>3015 YB</v>
      </c>
      <c r="B43" s="21" t="str">
        <f t="shared" si="5"/>
        <v>960 AC</v>
      </c>
      <c r="C43" s="8"/>
      <c r="D43" s="8"/>
      <c r="E43" s="8"/>
      <c r="H43" s="32" t="str">
        <f t="shared" si="4"/>
        <v>Salomón  29</v>
      </c>
      <c r="N43" s="7"/>
      <c r="O43" s="7"/>
      <c r="P43" s="7"/>
    </row>
    <row r="44" spans="1:16" s="6" customFormat="1" ht="14">
      <c r="A44" s="20" t="str">
        <f t="shared" si="3"/>
        <v>3016 YB</v>
      </c>
      <c r="B44" s="21" t="str">
        <f t="shared" si="5"/>
        <v>959 AC</v>
      </c>
      <c r="C44" s="8"/>
      <c r="D44" s="8"/>
      <c r="E44" s="8"/>
      <c r="H44" s="32" t="str">
        <f t="shared" si="4"/>
        <v>Salomón  30</v>
      </c>
      <c r="N44" s="7"/>
      <c r="O44" s="7"/>
      <c r="P44" s="7"/>
    </row>
    <row r="45" spans="1:16" s="6" customFormat="1" ht="14">
      <c r="A45" s="20" t="str">
        <f t="shared" si="3"/>
        <v>3017 YB</v>
      </c>
      <c r="B45" s="21" t="str">
        <f t="shared" si="5"/>
        <v>958 AC</v>
      </c>
      <c r="C45" s="8"/>
      <c r="D45" s="8"/>
      <c r="E45" s="8"/>
      <c r="H45" s="32" t="str">
        <f t="shared" si="4"/>
        <v>Salomón  31</v>
      </c>
      <c r="N45" s="7"/>
      <c r="O45" s="7"/>
      <c r="P45" s="7"/>
    </row>
    <row r="46" spans="1:16" s="6" customFormat="1" ht="14">
      <c r="A46" s="20" t="str">
        <f t="shared" si="3"/>
        <v>3018 YB</v>
      </c>
      <c r="B46" s="21" t="str">
        <f t="shared" si="5"/>
        <v>957 AC</v>
      </c>
      <c r="C46" s="8"/>
      <c r="D46" s="8"/>
      <c r="E46" s="8"/>
      <c r="H46" s="32" t="str">
        <f t="shared" si="4"/>
        <v>Salomón  32</v>
      </c>
      <c r="N46" s="7"/>
      <c r="O46" s="7"/>
      <c r="P46" s="7"/>
    </row>
    <row r="47" spans="1:16" s="6" customFormat="1" ht="14">
      <c r="A47" s="20" t="str">
        <f t="shared" si="3"/>
        <v>3019 YB</v>
      </c>
      <c r="B47" s="21" t="str">
        <f t="shared" si="5"/>
        <v>956 AC</v>
      </c>
      <c r="C47" s="8"/>
      <c r="D47" s="8"/>
      <c r="E47" s="8"/>
      <c r="H47" s="32" t="str">
        <f t="shared" si="4"/>
        <v>Salomón  33</v>
      </c>
      <c r="N47" s="7"/>
      <c r="O47" s="7"/>
      <c r="P47" s="7"/>
    </row>
    <row r="48" spans="1:16" s="6" customFormat="1" ht="14">
      <c r="A48" s="20" t="str">
        <f t="shared" si="3"/>
        <v>3020 YB</v>
      </c>
      <c r="B48" s="21" t="str">
        <f t="shared" si="5"/>
        <v>955 AC</v>
      </c>
      <c r="C48" s="8"/>
      <c r="D48" s="8"/>
      <c r="E48" s="8"/>
      <c r="H48" s="32" t="str">
        <f t="shared" si="4"/>
        <v>Salomón  34</v>
      </c>
      <c r="N48" s="7"/>
      <c r="O48" s="7"/>
      <c r="P48" s="7"/>
    </row>
    <row r="49" spans="1:17" s="6" customFormat="1" ht="14">
      <c r="A49" s="20" t="str">
        <f t="shared" si="3"/>
        <v>3021 YB</v>
      </c>
      <c r="B49" s="21" t="str">
        <f t="shared" si="5"/>
        <v>954 AC</v>
      </c>
      <c r="C49" s="8"/>
      <c r="D49" s="8"/>
      <c r="E49" s="8"/>
      <c r="H49" s="32" t="str">
        <f t="shared" si="4"/>
        <v>Salomón  35</v>
      </c>
      <c r="J49" s="50" t="s">
        <v>27</v>
      </c>
      <c r="K49" s="47"/>
      <c r="N49" s="7"/>
      <c r="O49" s="7"/>
      <c r="P49" s="7"/>
    </row>
    <row r="50" spans="1:17" s="6" customFormat="1" ht="14">
      <c r="A50" s="20" t="str">
        <f t="shared" si="3"/>
        <v>3022 YB</v>
      </c>
      <c r="B50" s="21" t="str">
        <f t="shared" si="5"/>
        <v>953 AC</v>
      </c>
      <c r="C50" s="8"/>
      <c r="D50" s="8"/>
      <c r="E50" s="8"/>
      <c r="F50" s="51" t="s">
        <v>24</v>
      </c>
      <c r="H50" s="32" t="str">
        <f t="shared" si="4"/>
        <v>Salomón  36</v>
      </c>
      <c r="J50" s="47"/>
      <c r="K50" s="47"/>
      <c r="N50" s="7"/>
      <c r="O50" s="7"/>
      <c r="P50" s="7"/>
    </row>
    <row r="51" spans="1:17" s="6" customFormat="1" ht="14">
      <c r="A51" s="20" t="str">
        <f t="shared" si="3"/>
        <v>3023 YB</v>
      </c>
      <c r="B51" s="21" t="str">
        <f t="shared" si="5"/>
        <v>952 AC</v>
      </c>
      <c r="C51" s="8"/>
      <c r="D51" s="8"/>
      <c r="E51" s="8"/>
      <c r="F51" s="49"/>
      <c r="H51" s="32" t="str">
        <f t="shared" si="4"/>
        <v>Salomón  37</v>
      </c>
      <c r="J51" s="47"/>
      <c r="K51" s="47"/>
      <c r="N51" s="7"/>
      <c r="O51" s="7"/>
      <c r="P51" s="7"/>
    </row>
    <row r="52" spans="1:17" s="6" customFormat="1" ht="14">
      <c r="A52" s="20" t="str">
        <f t="shared" si="3"/>
        <v>3024 YB</v>
      </c>
      <c r="B52" s="21" t="str">
        <f t="shared" si="5"/>
        <v>951 AC</v>
      </c>
      <c r="C52" s="8"/>
      <c r="D52" s="8"/>
      <c r="E52" s="8"/>
      <c r="F52" s="49"/>
      <c r="H52" s="32" t="str">
        <f t="shared" si="4"/>
        <v>Salomón  38</v>
      </c>
      <c r="J52" s="47"/>
      <c r="K52" s="47"/>
      <c r="M52" s="7"/>
      <c r="N52" s="7"/>
      <c r="O52" s="7"/>
      <c r="P52" s="7"/>
      <c r="Q52" s="7"/>
    </row>
    <row r="53" spans="1:17" s="6" customFormat="1" ht="14">
      <c r="A53" s="20" t="str">
        <f t="shared" si="3"/>
        <v>3025 YB</v>
      </c>
      <c r="B53" s="21" t="str">
        <f t="shared" si="5"/>
        <v>950 AC</v>
      </c>
      <c r="C53" s="8"/>
      <c r="D53" s="8"/>
      <c r="E53" s="8"/>
      <c r="F53" s="49"/>
      <c r="H53" s="32" t="str">
        <f t="shared" si="4"/>
        <v>Salomón  39</v>
      </c>
      <c r="J53" s="47"/>
      <c r="K53" s="47"/>
      <c r="M53" s="7"/>
      <c r="N53" s="7"/>
      <c r="O53" s="7"/>
      <c r="P53" s="7"/>
      <c r="Q53" s="7"/>
    </row>
    <row r="54" spans="1:17" s="6" customFormat="1">
      <c r="A54" s="20" t="str">
        <f t="shared" si="3"/>
        <v>3026 YB</v>
      </c>
      <c r="B54" s="21" t="str">
        <f t="shared" si="5"/>
        <v>949 AC</v>
      </c>
      <c r="C54" s="8"/>
      <c r="D54" s="8"/>
      <c r="E54" s="8"/>
      <c r="G54" s="4" t="s">
        <v>47</v>
      </c>
      <c r="H54" s="32" t="str">
        <f t="shared" si="4"/>
        <v>Salomón  40</v>
      </c>
      <c r="I54" s="5" t="s">
        <v>1</v>
      </c>
      <c r="M54" s="7"/>
      <c r="N54" s="7"/>
      <c r="O54" s="7"/>
      <c r="P54" s="7"/>
      <c r="Q54" s="7"/>
    </row>
    <row r="55" spans="1:17" s="6" customFormat="1">
      <c r="A55" s="20" t="str">
        <f t="shared" si="3"/>
        <v>3027 YB</v>
      </c>
      <c r="B55" s="21" t="str">
        <f t="shared" si="5"/>
        <v>948 AC</v>
      </c>
      <c r="C55" s="8"/>
      <c r="D55" s="16" t="s">
        <v>137</v>
      </c>
      <c r="E55" s="11"/>
      <c r="F55" s="11"/>
      <c r="G55" s="31" t="s">
        <v>48</v>
      </c>
      <c r="I55" s="36" t="s">
        <v>26</v>
      </c>
      <c r="L55" s="12"/>
      <c r="M55" s="27"/>
      <c r="N55" s="5"/>
      <c r="O55" s="5"/>
      <c r="P55" s="5"/>
      <c r="Q55" s="7"/>
    </row>
    <row r="56" spans="1:17" s="6" customFormat="1" ht="14">
      <c r="A56" s="20" t="str">
        <f t="shared" si="3"/>
        <v>3028 YB</v>
      </c>
      <c r="B56" s="21" t="str">
        <f t="shared" si="5"/>
        <v>947 AC</v>
      </c>
      <c r="C56" s="8"/>
      <c r="E56" s="14"/>
      <c r="G56" s="31" t="str">
        <f t="shared" ref="G56:G71" si="6">CONCATENATE(LEFT(G55, SEARCH(" ", G55, 1)), " ", RIGHT(G55,LEN(G55)-FIND(" ",G55))+1)</f>
        <v>Roboam  2</v>
      </c>
      <c r="I56" s="36" t="str">
        <f t="shared" ref="I56:I76" si="7">CONCATENATE(LEFT(I55, SEARCH(" ", I55, 10)), " ", RIGHT(I55,LEN(I55)-FIND(" ",I55, 10))+1)</f>
        <v>Jeroboam I  2</v>
      </c>
      <c r="M56" s="7"/>
      <c r="N56" s="7"/>
      <c r="O56" s="7"/>
      <c r="P56" s="7"/>
      <c r="Q56" s="7"/>
    </row>
    <row r="57" spans="1:17" s="6" customFormat="1" ht="14">
      <c r="A57" s="20" t="str">
        <f t="shared" si="3"/>
        <v>3029 YB</v>
      </c>
      <c r="B57" s="21" t="str">
        <f t="shared" si="5"/>
        <v>946 AC</v>
      </c>
      <c r="C57" s="8"/>
      <c r="D57" s="46" t="s">
        <v>25</v>
      </c>
      <c r="E57" s="47"/>
      <c r="G57" s="31" t="str">
        <f t="shared" si="6"/>
        <v>Roboam  3</v>
      </c>
      <c r="I57" s="36" t="str">
        <f t="shared" si="7"/>
        <v>Jeroboam I  3</v>
      </c>
      <c r="M57" s="7"/>
      <c r="N57" s="7"/>
      <c r="O57" s="7"/>
      <c r="P57" s="7"/>
      <c r="Q57" s="7"/>
    </row>
    <row r="58" spans="1:17" s="6" customFormat="1" ht="14">
      <c r="A58" s="20" t="str">
        <f t="shared" si="3"/>
        <v>3030 YB</v>
      </c>
      <c r="B58" s="21" t="str">
        <f t="shared" si="5"/>
        <v>945 AC</v>
      </c>
      <c r="C58" s="8"/>
      <c r="D58" s="47"/>
      <c r="E58" s="47"/>
      <c r="G58" s="31" t="str">
        <f t="shared" si="6"/>
        <v>Roboam  4</v>
      </c>
      <c r="I58" s="36" t="str">
        <f t="shared" si="7"/>
        <v>Jeroboam I  4</v>
      </c>
      <c r="P58" s="7"/>
    </row>
    <row r="59" spans="1:17" s="6" customFormat="1" ht="14">
      <c r="A59" s="20" t="str">
        <f t="shared" si="3"/>
        <v>3031 YB</v>
      </c>
      <c r="B59" s="21" t="str">
        <f t="shared" si="5"/>
        <v>944 AC</v>
      </c>
      <c r="C59" s="8"/>
      <c r="D59" s="47"/>
      <c r="E59" s="47"/>
      <c r="G59" s="31" t="str">
        <f t="shared" si="6"/>
        <v>Roboam  5</v>
      </c>
      <c r="I59" s="36" t="str">
        <f t="shared" si="7"/>
        <v>Jeroboam I  5</v>
      </c>
      <c r="P59" s="7"/>
    </row>
    <row r="60" spans="1:17" s="6" customFormat="1" ht="14">
      <c r="A60" s="20" t="str">
        <f t="shared" si="3"/>
        <v>3032 YB</v>
      </c>
      <c r="B60" s="21" t="str">
        <f t="shared" si="5"/>
        <v>943 AC</v>
      </c>
      <c r="C60" s="8"/>
      <c r="D60" s="47"/>
      <c r="E60" s="47"/>
      <c r="G60" s="31" t="str">
        <f t="shared" si="6"/>
        <v>Roboam  6</v>
      </c>
      <c r="I60" s="36" t="str">
        <f t="shared" si="7"/>
        <v>Jeroboam I  6</v>
      </c>
      <c r="P60" s="7"/>
    </row>
    <row r="61" spans="1:17" s="6" customFormat="1">
      <c r="A61" s="20" t="str">
        <f t="shared" si="3"/>
        <v>3033 YB</v>
      </c>
      <c r="B61" s="21" t="str">
        <f t="shared" si="5"/>
        <v>942 AC</v>
      </c>
      <c r="C61" s="8"/>
      <c r="D61" s="47"/>
      <c r="E61" s="47"/>
      <c r="G61" s="31" t="str">
        <f t="shared" si="6"/>
        <v>Roboam  7</v>
      </c>
      <c r="I61" s="36" t="str">
        <f t="shared" si="7"/>
        <v>Jeroboam I  7</v>
      </c>
      <c r="K61" s="12"/>
      <c r="L61" s="12"/>
      <c r="N61" s="7"/>
      <c r="P61" s="7"/>
    </row>
    <row r="62" spans="1:17" s="6" customFormat="1">
      <c r="A62" s="20" t="str">
        <f t="shared" si="3"/>
        <v>3034 YB</v>
      </c>
      <c r="B62" s="21" t="str">
        <f t="shared" si="5"/>
        <v>941 AC</v>
      </c>
      <c r="C62" s="8"/>
      <c r="D62" s="47"/>
      <c r="E62" s="47"/>
      <c r="G62" s="31" t="str">
        <f t="shared" si="6"/>
        <v>Roboam  8</v>
      </c>
      <c r="I62" s="36" t="str">
        <f t="shared" si="7"/>
        <v>Jeroboam I  8</v>
      </c>
      <c r="K62" s="12"/>
      <c r="L62" s="12"/>
      <c r="N62" s="7"/>
      <c r="P62" s="7"/>
    </row>
    <row r="63" spans="1:17" s="6" customFormat="1">
      <c r="A63" s="20" t="str">
        <f t="shared" si="3"/>
        <v>3035 YB</v>
      </c>
      <c r="B63" s="21" t="str">
        <f t="shared" si="5"/>
        <v>940 AC</v>
      </c>
      <c r="C63" s="8"/>
      <c r="D63" s="47"/>
      <c r="E63" s="47"/>
      <c r="G63" s="31" t="str">
        <f t="shared" si="6"/>
        <v>Roboam  9</v>
      </c>
      <c r="I63" s="36" t="str">
        <f t="shared" si="7"/>
        <v>Jeroboam I  9</v>
      </c>
      <c r="K63" s="12"/>
      <c r="L63" s="12"/>
      <c r="N63" s="7"/>
      <c r="O63" s="7"/>
      <c r="P63" s="7"/>
    </row>
    <row r="64" spans="1:17" s="6" customFormat="1" ht="14">
      <c r="A64" s="20" t="str">
        <f t="shared" si="3"/>
        <v>3036 YB</v>
      </c>
      <c r="B64" s="21" t="str">
        <f t="shared" si="5"/>
        <v>939 AC</v>
      </c>
      <c r="C64" s="8"/>
      <c r="D64" s="47"/>
      <c r="E64" s="47"/>
      <c r="G64" s="31" t="str">
        <f t="shared" si="6"/>
        <v>Roboam  10</v>
      </c>
      <c r="I64" s="36" t="str">
        <f t="shared" si="7"/>
        <v>Jeroboam I  10</v>
      </c>
      <c r="N64" s="7"/>
      <c r="O64" s="7"/>
      <c r="P64" s="7"/>
    </row>
    <row r="65" spans="1:16" s="6" customFormat="1">
      <c r="A65" s="20" t="str">
        <f t="shared" si="3"/>
        <v>3037 YB</v>
      </c>
      <c r="B65" s="21" t="str">
        <f t="shared" si="5"/>
        <v>938 AC</v>
      </c>
      <c r="C65" s="8"/>
      <c r="D65" s="13"/>
      <c r="E65" s="13"/>
      <c r="G65" s="31" t="str">
        <f t="shared" si="6"/>
        <v>Roboam  11</v>
      </c>
      <c r="I65" s="36" t="str">
        <f t="shared" si="7"/>
        <v>Jeroboam I  11</v>
      </c>
      <c r="N65" s="7"/>
      <c r="O65" s="7"/>
      <c r="P65" s="7"/>
    </row>
    <row r="66" spans="1:16" s="6" customFormat="1">
      <c r="A66" s="20" t="str">
        <f t="shared" si="3"/>
        <v>3038 YB</v>
      </c>
      <c r="B66" s="21" t="str">
        <f t="shared" si="5"/>
        <v>937 AC</v>
      </c>
      <c r="C66" s="8"/>
      <c r="D66" s="13"/>
      <c r="E66" s="13"/>
      <c r="G66" s="31" t="str">
        <f t="shared" si="6"/>
        <v>Roboam  12</v>
      </c>
      <c r="I66" s="36" t="str">
        <f t="shared" si="7"/>
        <v>Jeroboam I  12</v>
      </c>
      <c r="N66" s="7"/>
      <c r="O66" s="7"/>
      <c r="P66" s="7"/>
    </row>
    <row r="67" spans="1:16" s="6" customFormat="1">
      <c r="A67" s="20" t="str">
        <f t="shared" si="3"/>
        <v>3039 YB</v>
      </c>
      <c r="B67" s="21" t="str">
        <f t="shared" si="5"/>
        <v>936 AC</v>
      </c>
      <c r="C67" s="8"/>
      <c r="D67" s="13"/>
      <c r="E67" s="13"/>
      <c r="G67" s="31" t="str">
        <f t="shared" si="6"/>
        <v>Roboam  13</v>
      </c>
      <c r="I67" s="36" t="str">
        <f t="shared" si="7"/>
        <v>Jeroboam I  13</v>
      </c>
      <c r="N67" s="7"/>
      <c r="O67" s="7"/>
      <c r="P67" s="7"/>
    </row>
    <row r="68" spans="1:16" s="6" customFormat="1">
      <c r="A68" s="20" t="str">
        <f t="shared" si="3"/>
        <v>3040 YB</v>
      </c>
      <c r="B68" s="21" t="str">
        <f t="shared" si="5"/>
        <v>935 AC</v>
      </c>
      <c r="C68" s="8"/>
      <c r="D68" s="13"/>
      <c r="E68" s="13"/>
      <c r="G68" s="31" t="str">
        <f t="shared" si="6"/>
        <v>Roboam  14</v>
      </c>
      <c r="I68" s="36" t="str">
        <f t="shared" si="7"/>
        <v>Jeroboam I  14</v>
      </c>
      <c r="K68" s="46" t="s">
        <v>82</v>
      </c>
      <c r="L68" s="47"/>
      <c r="N68" s="7"/>
      <c r="O68" s="7"/>
      <c r="P68" s="7"/>
    </row>
    <row r="69" spans="1:16" s="6" customFormat="1" ht="14">
      <c r="A69" s="20" t="str">
        <f t="shared" si="3"/>
        <v>3041 YB</v>
      </c>
      <c r="B69" s="21" t="str">
        <f t="shared" si="5"/>
        <v>934 AC</v>
      </c>
      <c r="C69" s="8"/>
      <c r="D69" s="8"/>
      <c r="E69" s="8"/>
      <c r="G69" s="31" t="str">
        <f t="shared" si="6"/>
        <v>Roboam  15</v>
      </c>
      <c r="I69" s="36" t="str">
        <f t="shared" si="7"/>
        <v>Jeroboam I  15</v>
      </c>
      <c r="K69" s="47"/>
      <c r="L69" s="47"/>
      <c r="N69" s="7"/>
      <c r="O69" s="7"/>
      <c r="P69" s="7"/>
    </row>
    <row r="70" spans="1:16" s="6" customFormat="1" ht="14">
      <c r="A70" s="20" t="str">
        <f t="shared" si="3"/>
        <v>3042 YB</v>
      </c>
      <c r="B70" s="21" t="str">
        <f t="shared" si="5"/>
        <v>933 AC</v>
      </c>
      <c r="C70" s="8"/>
      <c r="D70" s="50" t="s">
        <v>30</v>
      </c>
      <c r="E70" s="8"/>
      <c r="G70" s="31" t="str">
        <f t="shared" si="6"/>
        <v>Roboam  16</v>
      </c>
      <c r="I70" s="36" t="str">
        <f t="shared" si="7"/>
        <v>Jeroboam I  16</v>
      </c>
      <c r="K70" s="47"/>
      <c r="L70" s="47"/>
      <c r="N70" s="7"/>
      <c r="O70" s="7"/>
      <c r="P70" s="7"/>
    </row>
    <row r="71" spans="1:16" s="6" customFormat="1">
      <c r="A71" s="20" t="str">
        <f t="shared" si="3"/>
        <v>3043 YB</v>
      </c>
      <c r="B71" s="21" t="str">
        <f t="shared" si="5"/>
        <v>932 AC</v>
      </c>
      <c r="C71" s="8"/>
      <c r="D71" s="47"/>
      <c r="E71" s="8"/>
      <c r="F71" s="4" t="s">
        <v>28</v>
      </c>
      <c r="G71" s="31" t="str">
        <f t="shared" si="6"/>
        <v>Roboam  17</v>
      </c>
      <c r="I71" s="36" t="str">
        <f t="shared" si="7"/>
        <v>Jeroboam I  17</v>
      </c>
      <c r="K71" s="47"/>
      <c r="L71" s="47"/>
      <c r="N71" s="7"/>
      <c r="O71" s="7"/>
      <c r="P71" s="7"/>
    </row>
    <row r="72" spans="1:16" s="6" customFormat="1" ht="14">
      <c r="A72" s="20" t="str">
        <f t="shared" si="3"/>
        <v>3044 YB</v>
      </c>
      <c r="B72" s="21" t="str">
        <f t="shared" si="5"/>
        <v>931 AC</v>
      </c>
      <c r="C72" s="8"/>
      <c r="D72" s="47"/>
      <c r="E72" s="8"/>
      <c r="F72" s="32" t="s">
        <v>29</v>
      </c>
      <c r="I72" s="36" t="str">
        <f t="shared" si="7"/>
        <v>Jeroboam I  18</v>
      </c>
      <c r="K72" s="47"/>
      <c r="L72" s="47"/>
      <c r="N72" s="7"/>
      <c r="O72" s="7"/>
      <c r="P72" s="7"/>
    </row>
    <row r="73" spans="1:16" s="6" customFormat="1">
      <c r="A73" s="20" t="str">
        <f t="shared" si="3"/>
        <v>3045 YB</v>
      </c>
      <c r="B73" s="21" t="str">
        <f t="shared" si="5"/>
        <v>930 AC</v>
      </c>
      <c r="C73" s="8"/>
      <c r="D73" s="47"/>
      <c r="E73" s="8"/>
      <c r="F73" s="32" t="str">
        <f>CONCATENATE(LEFT(F72, SEARCH(" ", F72, 1)), " ", RIGHT(F72,LEN(F72)-FIND(" ",F72))+1)</f>
        <v>Abiam  2</v>
      </c>
      <c r="G73" s="18" t="s">
        <v>33</v>
      </c>
      <c r="I73" s="36" t="str">
        <f t="shared" si="7"/>
        <v>Jeroboam I  19</v>
      </c>
      <c r="K73" s="47"/>
      <c r="L73" s="47"/>
      <c r="N73" s="7"/>
      <c r="O73" s="7"/>
      <c r="P73" s="7"/>
    </row>
    <row r="74" spans="1:16" s="6" customFormat="1">
      <c r="A74" s="20" t="str">
        <f t="shared" si="3"/>
        <v>3046 YB</v>
      </c>
      <c r="B74" s="21" t="str">
        <f t="shared" si="5"/>
        <v>929 AC</v>
      </c>
      <c r="C74" s="8"/>
      <c r="D74" s="47"/>
      <c r="E74" s="8"/>
      <c r="F74" s="32" t="str">
        <f>CONCATENATE(LEFT(F73, SEARCH(" ", F73, 1)), " ", RIGHT(F73,LEN(F73)-FIND(" ",F73))+1)</f>
        <v>Abiam  3</v>
      </c>
      <c r="G74" s="31" t="s">
        <v>34</v>
      </c>
      <c r="I74" s="36" t="str">
        <f t="shared" si="7"/>
        <v>Jeroboam I  20</v>
      </c>
      <c r="J74" s="19" t="s">
        <v>0</v>
      </c>
      <c r="K74" s="47"/>
      <c r="L74" s="47"/>
      <c r="M74" s="12"/>
      <c r="N74" s="7"/>
      <c r="O74" s="7"/>
      <c r="P74" s="7"/>
    </row>
    <row r="75" spans="1:16" s="6" customFormat="1">
      <c r="A75" s="20" t="str">
        <f t="shared" si="3"/>
        <v>3047 YB</v>
      </c>
      <c r="B75" s="21" t="str">
        <f t="shared" si="5"/>
        <v>928 AC</v>
      </c>
      <c r="C75" s="8"/>
      <c r="D75" s="47"/>
      <c r="E75" s="8"/>
      <c r="G75" s="31" t="str">
        <f t="shared" ref="G75:G114" si="8">CONCATENATE(LEFT(G74, SEARCH(" ", G74, 1)), " ", RIGHT(G74,LEN(G74)-FIND(" ",G74))+1)</f>
        <v>Asa  2</v>
      </c>
      <c r="H75" s="4" t="s">
        <v>32</v>
      </c>
      <c r="I75" s="36" t="str">
        <f t="shared" si="7"/>
        <v>Jeroboam I  21</v>
      </c>
      <c r="J75" s="37" t="s">
        <v>31</v>
      </c>
      <c r="L75" s="12"/>
      <c r="M75" s="12"/>
      <c r="N75" s="7"/>
      <c r="O75" s="7"/>
      <c r="P75" s="7"/>
    </row>
    <row r="76" spans="1:16" s="6" customFormat="1">
      <c r="A76" s="20" t="str">
        <f t="shared" si="3"/>
        <v>3048 YB</v>
      </c>
      <c r="B76" s="21" t="str">
        <f t="shared" si="5"/>
        <v>927 AC</v>
      </c>
      <c r="C76" s="8"/>
      <c r="D76" s="47"/>
      <c r="E76" s="8"/>
      <c r="G76" s="31" t="str">
        <f t="shared" si="8"/>
        <v>Asa  3</v>
      </c>
      <c r="H76" s="37" t="s">
        <v>36</v>
      </c>
      <c r="I76" s="36" t="str">
        <f t="shared" si="7"/>
        <v>Jeroboam I  22</v>
      </c>
      <c r="J76" s="37" t="str">
        <f>CONCATENATE(LEFT(J75, SEARCH(" ", J75, 1)), " ", RIGHT(J75,LEN(J75)-FIND(" ",J75, 1))+1)</f>
        <v>Nadab  2</v>
      </c>
      <c r="L76" s="12"/>
      <c r="M76" s="12"/>
      <c r="N76" s="7"/>
      <c r="O76" s="9"/>
      <c r="P76" s="7"/>
    </row>
    <row r="77" spans="1:16" s="6" customFormat="1">
      <c r="A77" s="20" t="str">
        <f t="shared" si="3"/>
        <v>3049 YB</v>
      </c>
      <c r="B77" s="21" t="str">
        <f t="shared" si="5"/>
        <v>926 AC</v>
      </c>
      <c r="C77" s="8"/>
      <c r="D77" s="14"/>
      <c r="G77" s="31" t="str">
        <f t="shared" si="8"/>
        <v>Asa  4</v>
      </c>
      <c r="H77" s="37" t="str">
        <f t="shared" ref="H77:H99" si="9">CONCATENATE(LEFT(H76, SEARCH(" ", H76, 1)), " ", RIGHT(H76,LEN(H76)-FIND(" ",H76, 1))+1)</f>
        <v>Baasa  2</v>
      </c>
      <c r="L77" s="12"/>
      <c r="M77" s="12"/>
      <c r="N77" s="7"/>
      <c r="O77" s="7"/>
      <c r="P77" s="7"/>
    </row>
    <row r="78" spans="1:16" s="6" customFormat="1" ht="14" customHeight="1">
      <c r="A78" s="20" t="str">
        <f t="shared" si="3"/>
        <v>3050 YB</v>
      </c>
      <c r="B78" s="21" t="str">
        <f t="shared" si="5"/>
        <v>925 AC</v>
      </c>
      <c r="C78" s="8"/>
      <c r="D78" s="14"/>
      <c r="E78" s="51" t="s">
        <v>35</v>
      </c>
      <c r="F78" s="49"/>
      <c r="G78" s="31" t="str">
        <f t="shared" si="8"/>
        <v>Asa  5</v>
      </c>
      <c r="H78" s="37" t="str">
        <f t="shared" si="9"/>
        <v>Baasa  3</v>
      </c>
      <c r="L78" s="12"/>
      <c r="M78" s="12"/>
      <c r="N78" s="7"/>
      <c r="O78" s="7"/>
      <c r="P78" s="7"/>
    </row>
    <row r="79" spans="1:16" s="6" customFormat="1" ht="14" customHeight="1">
      <c r="A79" s="20" t="str">
        <f t="shared" ref="A79:A142" si="10">CONCATENATE(LEFT(A78, SEARCH(" ", A78, 1))+1, " YB")</f>
        <v>3051 YB</v>
      </c>
      <c r="B79" s="21" t="str">
        <f t="shared" si="5"/>
        <v>924 AC</v>
      </c>
      <c r="C79" s="8"/>
      <c r="E79" s="49"/>
      <c r="F79" s="49"/>
      <c r="G79" s="31" t="str">
        <f t="shared" si="8"/>
        <v>Asa  6</v>
      </c>
      <c r="H79" s="37" t="str">
        <f t="shared" si="9"/>
        <v>Baasa  4</v>
      </c>
      <c r="I79" s="46" t="s">
        <v>81</v>
      </c>
      <c r="J79" s="47"/>
      <c r="L79" s="12"/>
      <c r="M79" s="12"/>
      <c r="N79" s="7"/>
      <c r="O79" s="7"/>
      <c r="P79" s="7"/>
    </row>
    <row r="80" spans="1:16" s="6" customFormat="1" ht="14" customHeight="1">
      <c r="A80" s="20" t="str">
        <f t="shared" si="10"/>
        <v>3052 YB</v>
      </c>
      <c r="B80" s="21" t="str">
        <f t="shared" si="5"/>
        <v>923 AC</v>
      </c>
      <c r="C80" s="8"/>
      <c r="D80" s="12"/>
      <c r="E80" s="49"/>
      <c r="F80" s="49"/>
      <c r="G80" s="31" t="str">
        <f t="shared" si="8"/>
        <v>Asa  7</v>
      </c>
      <c r="H80" s="37" t="str">
        <f t="shared" si="9"/>
        <v>Baasa  5</v>
      </c>
      <c r="I80" s="47"/>
      <c r="J80" s="47"/>
      <c r="L80" s="12"/>
      <c r="M80" s="12"/>
      <c r="N80" s="7"/>
      <c r="O80" s="7"/>
      <c r="P80" s="7"/>
    </row>
    <row r="81" spans="1:16" s="6" customFormat="1" ht="14" customHeight="1">
      <c r="A81" s="20" t="str">
        <f t="shared" si="10"/>
        <v>3053 YB</v>
      </c>
      <c r="B81" s="21" t="str">
        <f t="shared" si="5"/>
        <v>922 AC</v>
      </c>
      <c r="C81" s="8"/>
      <c r="D81" s="12"/>
      <c r="E81" s="49"/>
      <c r="F81" s="49"/>
      <c r="G81" s="31" t="str">
        <f t="shared" si="8"/>
        <v>Asa  8</v>
      </c>
      <c r="H81" s="37" t="str">
        <f t="shared" si="9"/>
        <v>Baasa  6</v>
      </c>
      <c r="I81" s="47"/>
      <c r="J81" s="47"/>
      <c r="N81" s="7"/>
      <c r="O81" s="7"/>
      <c r="P81" s="7"/>
    </row>
    <row r="82" spans="1:16" s="6" customFormat="1" ht="14" customHeight="1">
      <c r="A82" s="20" t="str">
        <f t="shared" si="10"/>
        <v>3054 YB</v>
      </c>
      <c r="B82" s="21" t="str">
        <f t="shared" si="5"/>
        <v>921 AC</v>
      </c>
      <c r="C82" s="8"/>
      <c r="D82" s="12"/>
      <c r="E82" s="8"/>
      <c r="G82" s="31" t="str">
        <f t="shared" si="8"/>
        <v>Asa  9</v>
      </c>
      <c r="H82" s="37" t="str">
        <f t="shared" si="9"/>
        <v>Baasa  7</v>
      </c>
      <c r="I82" s="47"/>
      <c r="J82" s="47"/>
      <c r="K82" s="46" t="s">
        <v>43</v>
      </c>
      <c r="N82" s="7"/>
      <c r="O82" s="7"/>
      <c r="P82" s="7"/>
    </row>
    <row r="83" spans="1:16" s="6" customFormat="1" ht="14" customHeight="1">
      <c r="A83" s="20" t="str">
        <f t="shared" si="10"/>
        <v>3055 YB</v>
      </c>
      <c r="B83" s="21" t="str">
        <f t="shared" si="5"/>
        <v>920 AC</v>
      </c>
      <c r="C83" s="8"/>
      <c r="D83" s="12"/>
      <c r="E83" s="8"/>
      <c r="G83" s="31" t="str">
        <f t="shared" si="8"/>
        <v>Asa  10</v>
      </c>
      <c r="H83" s="37" t="str">
        <f t="shared" si="9"/>
        <v>Baasa  8</v>
      </c>
      <c r="K83" s="47"/>
      <c r="N83" s="7"/>
      <c r="O83" s="7"/>
      <c r="P83" s="7"/>
    </row>
    <row r="84" spans="1:16" s="6" customFormat="1" ht="14" customHeight="1">
      <c r="A84" s="20" t="str">
        <f t="shared" si="10"/>
        <v>3056 YB</v>
      </c>
      <c r="B84" s="21" t="str">
        <f t="shared" si="5"/>
        <v>919 AC</v>
      </c>
      <c r="C84" s="8"/>
      <c r="D84" s="12"/>
      <c r="E84" s="8"/>
      <c r="G84" s="31" t="str">
        <f t="shared" si="8"/>
        <v>Asa  11</v>
      </c>
      <c r="H84" s="37" t="str">
        <f t="shared" si="9"/>
        <v>Baasa  9</v>
      </c>
      <c r="K84" s="47"/>
      <c r="N84" s="7"/>
      <c r="O84" s="7"/>
      <c r="P84" s="7"/>
    </row>
    <row r="85" spans="1:16" s="6" customFormat="1" ht="14" customHeight="1">
      <c r="A85" s="20" t="str">
        <f t="shared" si="10"/>
        <v>3057 YB</v>
      </c>
      <c r="B85" s="21" t="str">
        <f t="shared" si="5"/>
        <v>918 AC</v>
      </c>
      <c r="C85" s="8"/>
      <c r="D85" s="12"/>
      <c r="E85" s="8"/>
      <c r="G85" s="31" t="str">
        <f t="shared" si="8"/>
        <v>Asa  12</v>
      </c>
      <c r="H85" s="37" t="str">
        <f t="shared" si="9"/>
        <v>Baasa  10</v>
      </c>
      <c r="K85" s="47"/>
      <c r="L85" s="34"/>
      <c r="N85" s="7"/>
      <c r="O85" s="7"/>
      <c r="P85" s="7"/>
    </row>
    <row r="86" spans="1:16" s="6" customFormat="1" ht="14" customHeight="1">
      <c r="A86" s="20" t="str">
        <f t="shared" si="10"/>
        <v>3058 YB</v>
      </c>
      <c r="B86" s="21" t="str">
        <f t="shared" si="5"/>
        <v>917 AC</v>
      </c>
      <c r="C86" s="8"/>
      <c r="D86" s="8"/>
      <c r="E86" s="8"/>
      <c r="G86" s="31" t="str">
        <f t="shared" si="8"/>
        <v>Asa  13</v>
      </c>
      <c r="H86" s="37" t="str">
        <f t="shared" si="9"/>
        <v>Baasa  11</v>
      </c>
      <c r="K86" s="47"/>
      <c r="L86" s="34"/>
      <c r="N86" s="7"/>
      <c r="O86" s="7"/>
      <c r="P86" s="7"/>
    </row>
    <row r="87" spans="1:16" s="6" customFormat="1" ht="14" customHeight="1">
      <c r="A87" s="20" t="str">
        <f t="shared" si="10"/>
        <v>3059 YB</v>
      </c>
      <c r="B87" s="21" t="str">
        <f t="shared" si="5"/>
        <v>916 AC</v>
      </c>
      <c r="C87" s="8"/>
      <c r="D87" s="8"/>
      <c r="E87" s="8"/>
      <c r="G87" s="31" t="str">
        <f t="shared" si="8"/>
        <v>Asa  14</v>
      </c>
      <c r="H87" s="37" t="str">
        <f t="shared" si="9"/>
        <v>Baasa  12</v>
      </c>
      <c r="K87" s="47"/>
      <c r="L87" s="34"/>
      <c r="N87" s="7"/>
      <c r="O87" s="7"/>
      <c r="P87" s="7"/>
    </row>
    <row r="88" spans="1:16" s="6" customFormat="1" ht="14" customHeight="1">
      <c r="A88" s="20" t="str">
        <f t="shared" si="10"/>
        <v>3060 YB</v>
      </c>
      <c r="B88" s="21" t="str">
        <f t="shared" si="5"/>
        <v>915 AC</v>
      </c>
      <c r="C88" s="8"/>
      <c r="D88" s="8"/>
      <c r="E88" s="8"/>
      <c r="G88" s="31" t="str">
        <f t="shared" si="8"/>
        <v>Asa  15</v>
      </c>
      <c r="H88" s="37" t="str">
        <f t="shared" si="9"/>
        <v>Baasa  13</v>
      </c>
      <c r="K88" s="47"/>
      <c r="N88" s="7"/>
      <c r="O88" s="7"/>
      <c r="P88" s="7"/>
    </row>
    <row r="89" spans="1:16" s="6" customFormat="1" ht="14" customHeight="1">
      <c r="A89" s="20" t="str">
        <f t="shared" si="10"/>
        <v>3061 YB</v>
      </c>
      <c r="B89" s="21" t="str">
        <f t="shared" si="5"/>
        <v>914 AC</v>
      </c>
      <c r="C89" s="8"/>
      <c r="D89" s="8"/>
      <c r="E89" s="8"/>
      <c r="G89" s="31" t="str">
        <f t="shared" si="8"/>
        <v>Asa  16</v>
      </c>
      <c r="H89" s="37" t="str">
        <f t="shared" si="9"/>
        <v>Baasa  14</v>
      </c>
      <c r="K89" s="47"/>
      <c r="L89" s="46" t="s">
        <v>80</v>
      </c>
      <c r="M89" s="47"/>
      <c r="N89" s="7"/>
      <c r="O89" s="7"/>
      <c r="P89" s="7"/>
    </row>
    <row r="90" spans="1:16" s="6" customFormat="1" ht="14" customHeight="1">
      <c r="A90" s="20" t="str">
        <f t="shared" si="10"/>
        <v>3062 YB</v>
      </c>
      <c r="B90" s="21" t="str">
        <f t="shared" si="5"/>
        <v>913 AC</v>
      </c>
      <c r="C90" s="8"/>
      <c r="D90" s="8"/>
      <c r="E90" s="8"/>
      <c r="G90" s="31" t="str">
        <f t="shared" si="8"/>
        <v>Asa  17</v>
      </c>
      <c r="H90" s="37" t="str">
        <f t="shared" si="9"/>
        <v>Baasa  15</v>
      </c>
      <c r="J90" s="46" t="s">
        <v>40</v>
      </c>
      <c r="K90" s="47"/>
      <c r="L90" s="47"/>
      <c r="M90" s="47"/>
      <c r="N90" s="7"/>
      <c r="O90" s="7"/>
      <c r="P90" s="7"/>
    </row>
    <row r="91" spans="1:16" s="6" customFormat="1" ht="14" customHeight="1">
      <c r="A91" s="20" t="str">
        <f t="shared" si="10"/>
        <v>3063 YB</v>
      </c>
      <c r="B91" s="21" t="str">
        <f t="shared" si="5"/>
        <v>912 AC</v>
      </c>
      <c r="C91" s="8"/>
      <c r="D91" s="8"/>
      <c r="E91" s="8"/>
      <c r="G91" s="31" t="str">
        <f t="shared" si="8"/>
        <v>Asa  18</v>
      </c>
      <c r="H91" s="37" t="str">
        <f t="shared" si="9"/>
        <v>Baasa  16</v>
      </c>
      <c r="I91" s="46" t="s">
        <v>46</v>
      </c>
      <c r="J91" s="47"/>
      <c r="K91" s="47"/>
      <c r="L91" s="47"/>
      <c r="M91" s="47"/>
      <c r="N91" s="7"/>
      <c r="O91" s="7"/>
      <c r="P91" s="7"/>
    </row>
    <row r="92" spans="1:16" s="6" customFormat="1" ht="14" customHeight="1">
      <c r="A92" s="20" t="str">
        <f t="shared" si="10"/>
        <v>3064 YB</v>
      </c>
      <c r="B92" s="21" t="str">
        <f t="shared" si="5"/>
        <v>911 AC</v>
      </c>
      <c r="C92" s="8"/>
      <c r="D92" s="8"/>
      <c r="E92" s="8"/>
      <c r="G92" s="31" t="str">
        <f t="shared" si="8"/>
        <v>Asa  19</v>
      </c>
      <c r="H92" s="37" t="str">
        <f t="shared" si="9"/>
        <v>Baasa  17</v>
      </c>
      <c r="I92" s="47"/>
      <c r="J92" s="47"/>
      <c r="K92" s="47"/>
      <c r="L92" s="47"/>
      <c r="M92" s="47"/>
      <c r="N92" s="7"/>
      <c r="O92" s="7"/>
      <c r="P92" s="7"/>
    </row>
    <row r="93" spans="1:16" s="6" customFormat="1" ht="14" customHeight="1">
      <c r="A93" s="20" t="str">
        <f t="shared" si="10"/>
        <v>3065 YB</v>
      </c>
      <c r="B93" s="21" t="str">
        <f t="shared" si="5"/>
        <v>910 AC</v>
      </c>
      <c r="C93" s="8"/>
      <c r="D93" s="8"/>
      <c r="E93" s="8"/>
      <c r="G93" s="31" t="str">
        <f t="shared" si="8"/>
        <v>Asa  20</v>
      </c>
      <c r="H93" s="37" t="str">
        <f t="shared" si="9"/>
        <v>Baasa  18</v>
      </c>
      <c r="I93" s="47"/>
      <c r="J93" s="47"/>
      <c r="K93" s="47"/>
      <c r="L93" s="47"/>
      <c r="M93" s="47"/>
      <c r="N93" s="7"/>
      <c r="O93" s="7"/>
      <c r="P93" s="7"/>
    </row>
    <row r="94" spans="1:16" s="6" customFormat="1" ht="14">
      <c r="A94" s="20" t="str">
        <f t="shared" si="10"/>
        <v>3066 YB</v>
      </c>
      <c r="B94" s="21" t="str">
        <f t="shared" si="5"/>
        <v>909 AC</v>
      </c>
      <c r="C94" s="8"/>
      <c r="D94" s="8"/>
      <c r="E94" s="8"/>
      <c r="G94" s="31" t="str">
        <f t="shared" si="8"/>
        <v>Asa  21</v>
      </c>
      <c r="H94" s="37" t="str">
        <f t="shared" si="9"/>
        <v>Baasa  19</v>
      </c>
      <c r="I94" s="47"/>
      <c r="J94" s="47"/>
      <c r="K94" s="47"/>
      <c r="L94" s="47"/>
      <c r="M94" s="47"/>
      <c r="N94" s="7"/>
      <c r="O94" s="7"/>
      <c r="P94" s="7"/>
    </row>
    <row r="95" spans="1:16" s="6" customFormat="1" ht="14">
      <c r="A95" s="20" t="str">
        <f t="shared" si="10"/>
        <v>3067 YB</v>
      </c>
      <c r="B95" s="21" t="str">
        <f t="shared" si="5"/>
        <v>908 AC</v>
      </c>
      <c r="C95" s="8"/>
      <c r="D95" s="8"/>
      <c r="E95" s="8"/>
      <c r="G95" s="31" t="str">
        <f t="shared" si="8"/>
        <v>Asa  22</v>
      </c>
      <c r="H95" s="37" t="str">
        <f t="shared" si="9"/>
        <v>Baasa  20</v>
      </c>
      <c r="I95" s="47"/>
      <c r="J95" s="47"/>
      <c r="K95" s="47"/>
      <c r="L95" s="47"/>
      <c r="M95" s="47"/>
      <c r="N95" s="7"/>
      <c r="O95" s="7"/>
      <c r="P95" s="7"/>
    </row>
    <row r="96" spans="1:16" s="6" customFormat="1" ht="14">
      <c r="A96" s="20" t="str">
        <f t="shared" si="10"/>
        <v>3068 YB</v>
      </c>
      <c r="B96" s="21" t="str">
        <f t="shared" si="5"/>
        <v>907 AC</v>
      </c>
      <c r="C96" s="8"/>
      <c r="D96" s="8"/>
      <c r="E96" s="8"/>
      <c r="G96" s="31" t="str">
        <f t="shared" si="8"/>
        <v>Asa  23</v>
      </c>
      <c r="H96" s="37" t="str">
        <f t="shared" si="9"/>
        <v>Baasa  21</v>
      </c>
      <c r="I96" s="47"/>
      <c r="J96" s="47"/>
      <c r="K96" s="47"/>
      <c r="L96" s="47"/>
      <c r="M96" s="47"/>
      <c r="N96" s="7"/>
      <c r="O96" s="7"/>
      <c r="P96" s="7"/>
    </row>
    <row r="97" spans="1:31" s="6" customFormat="1" ht="14">
      <c r="A97" s="20" t="str">
        <f t="shared" si="10"/>
        <v>3069 YB</v>
      </c>
      <c r="B97" s="21" t="str">
        <f t="shared" si="5"/>
        <v>906 AC</v>
      </c>
      <c r="C97" s="8"/>
      <c r="D97" s="8"/>
      <c r="E97" s="8"/>
      <c r="G97" s="31" t="str">
        <f t="shared" si="8"/>
        <v>Asa  24</v>
      </c>
      <c r="H97" s="37" t="str">
        <f t="shared" si="9"/>
        <v>Baasa  22</v>
      </c>
      <c r="J97" s="47"/>
      <c r="K97" s="47"/>
      <c r="L97" s="47"/>
      <c r="M97" s="47"/>
      <c r="N97" s="7"/>
      <c r="O97" s="7"/>
      <c r="P97" s="7"/>
    </row>
    <row r="98" spans="1:31" s="6" customFormat="1">
      <c r="A98" s="20" t="str">
        <f t="shared" si="10"/>
        <v>3070 YB</v>
      </c>
      <c r="B98" s="21" t="str">
        <f t="shared" si="5"/>
        <v>905 AC</v>
      </c>
      <c r="C98" s="8"/>
      <c r="D98" s="8"/>
      <c r="E98" s="8"/>
      <c r="G98" s="31" t="str">
        <f t="shared" si="8"/>
        <v>Asa  25</v>
      </c>
      <c r="H98" s="37" t="str">
        <f t="shared" si="9"/>
        <v>Baasa  23</v>
      </c>
      <c r="I98" s="4" t="s">
        <v>37</v>
      </c>
      <c r="N98" s="7"/>
      <c r="O98" s="7"/>
      <c r="P98" s="7"/>
    </row>
    <row r="99" spans="1:31" s="6" customFormat="1">
      <c r="A99" s="20" t="str">
        <f t="shared" si="10"/>
        <v>3071 YB</v>
      </c>
      <c r="B99" s="21" t="str">
        <f t="shared" si="5"/>
        <v>904 AC</v>
      </c>
      <c r="C99" s="8"/>
      <c r="D99" s="8"/>
      <c r="E99" s="8"/>
      <c r="G99" s="31" t="str">
        <f t="shared" si="8"/>
        <v>Asa  26</v>
      </c>
      <c r="H99" s="37" t="str">
        <f t="shared" si="9"/>
        <v>Baasa  24</v>
      </c>
      <c r="I99" s="36" t="s">
        <v>38</v>
      </c>
      <c r="J99" s="4" t="s">
        <v>2</v>
      </c>
      <c r="K99" s="24" t="s">
        <v>3</v>
      </c>
      <c r="L99" s="24" t="s">
        <v>4</v>
      </c>
      <c r="N99" s="7"/>
      <c r="O99" s="7"/>
      <c r="P99" s="7"/>
    </row>
    <row r="100" spans="1:31" s="6" customFormat="1" ht="14">
      <c r="A100" s="20" t="str">
        <f t="shared" si="10"/>
        <v>3072 YB</v>
      </c>
      <c r="B100" s="21" t="str">
        <f t="shared" si="5"/>
        <v>903 AC</v>
      </c>
      <c r="C100" s="8"/>
      <c r="D100" s="8"/>
      <c r="E100" s="8"/>
      <c r="G100" s="31" t="str">
        <f t="shared" si="8"/>
        <v>Asa  27</v>
      </c>
      <c r="I100" s="36" t="str">
        <f>CONCATENATE(LEFT(I99, SEARCH(" ", I99, 1)), " ", RIGHT(I99,LEN(I99)-FIND(" ",I99, 1))+1)</f>
        <v>Ela  2</v>
      </c>
      <c r="J100" s="37" t="s">
        <v>39</v>
      </c>
      <c r="K100" s="36" t="s">
        <v>41</v>
      </c>
      <c r="L100" s="37" t="s">
        <v>42</v>
      </c>
      <c r="Z100" s="10"/>
      <c r="AA100" s="10"/>
    </row>
    <row r="101" spans="1:31" s="6" customFormat="1" ht="14">
      <c r="A101" s="20" t="str">
        <f t="shared" si="10"/>
        <v>3073 YB</v>
      </c>
      <c r="B101" s="21" t="str">
        <f t="shared" ref="B101:B164" si="11">IF((LEFT(A101, SEARCH(" ", A101, 1))-3974)&lt;=0, CONCATENATE(3974-LEFT(A101, SEARCH(" ", A101, 1))+1, " AC"), CONCATENATE(LEFT(A101, SEARCH(" ", A101, 1))-3974, " DC"))</f>
        <v>902 AC</v>
      </c>
      <c r="C101" s="8"/>
      <c r="D101" s="8"/>
      <c r="E101" s="8"/>
      <c r="G101" s="31" t="str">
        <f t="shared" si="8"/>
        <v>Asa  28</v>
      </c>
      <c r="K101" s="36" t="str">
        <f t="shared" ref="K101:L104" si="12">CONCATENATE(LEFT(K100, SEARCH(" ", K100, 1)), " ", RIGHT(K100,LEN(K100)-FIND(" ",K100, 1))+1)</f>
        <v>Tibni  2</v>
      </c>
      <c r="L101" s="37" t="str">
        <f t="shared" si="12"/>
        <v>Omri  2</v>
      </c>
      <c r="Y101" s="10"/>
      <c r="Z101" s="10"/>
      <c r="AA101" s="10"/>
      <c r="AB101" s="10"/>
    </row>
    <row r="102" spans="1:31" s="6" customFormat="1" ht="14">
      <c r="A102" s="20" t="str">
        <f t="shared" si="10"/>
        <v>3074 YB</v>
      </c>
      <c r="B102" s="21" t="str">
        <f t="shared" si="11"/>
        <v>901 AC</v>
      </c>
      <c r="C102" s="8"/>
      <c r="D102" s="8"/>
      <c r="E102" s="8"/>
      <c r="G102" s="31" t="str">
        <f t="shared" si="8"/>
        <v>Asa  29</v>
      </c>
      <c r="K102" s="36" t="str">
        <f t="shared" si="12"/>
        <v>Tibni  3</v>
      </c>
      <c r="L102" s="37" t="str">
        <f t="shared" si="12"/>
        <v>Omri  3</v>
      </c>
      <c r="Y102" s="10"/>
      <c r="Z102" s="10"/>
      <c r="AA102" s="10"/>
      <c r="AB102" s="10"/>
    </row>
    <row r="103" spans="1:31" s="6" customFormat="1" ht="14">
      <c r="A103" s="20" t="str">
        <f t="shared" si="10"/>
        <v>3075 YB</v>
      </c>
      <c r="B103" s="21" t="str">
        <f t="shared" si="11"/>
        <v>900 AC</v>
      </c>
      <c r="C103" s="8"/>
      <c r="D103" s="8"/>
      <c r="E103" s="8"/>
      <c r="G103" s="31" t="str">
        <f t="shared" si="8"/>
        <v>Asa  30</v>
      </c>
      <c r="K103" s="36" t="str">
        <f t="shared" si="12"/>
        <v>Tibni  4</v>
      </c>
      <c r="L103" s="37" t="str">
        <f t="shared" si="12"/>
        <v>Omri  4</v>
      </c>
      <c r="Y103" s="10"/>
      <c r="Z103" s="10"/>
      <c r="AA103" s="10"/>
      <c r="AB103" s="10"/>
    </row>
    <row r="104" spans="1:31" s="6" customFormat="1" ht="14">
      <c r="A104" s="20" t="str">
        <f t="shared" si="10"/>
        <v>3076 YB</v>
      </c>
      <c r="B104" s="21" t="str">
        <f t="shared" si="11"/>
        <v>899 AC</v>
      </c>
      <c r="C104" s="8"/>
      <c r="D104" s="8"/>
      <c r="E104" s="8"/>
      <c r="G104" s="31" t="str">
        <f t="shared" si="8"/>
        <v>Asa  31</v>
      </c>
      <c r="I104" s="51" t="s">
        <v>143</v>
      </c>
      <c r="K104" s="36" t="str">
        <f t="shared" si="12"/>
        <v>Tibni  5</v>
      </c>
      <c r="L104" s="37" t="str">
        <f t="shared" si="12"/>
        <v>Omri  5</v>
      </c>
      <c r="Y104" s="10"/>
      <c r="Z104" s="10"/>
      <c r="AA104" s="10"/>
      <c r="AB104" s="10"/>
    </row>
    <row r="105" spans="1:31" s="6" customFormat="1" ht="14">
      <c r="A105" s="20" t="str">
        <f t="shared" si="10"/>
        <v>3077 YB</v>
      </c>
      <c r="B105" s="21" t="str">
        <f t="shared" si="11"/>
        <v>898 AC</v>
      </c>
      <c r="C105" s="8"/>
      <c r="D105" s="8"/>
      <c r="E105" s="8"/>
      <c r="G105" s="31" t="str">
        <f t="shared" si="8"/>
        <v>Asa  32</v>
      </c>
      <c r="I105" s="49"/>
      <c r="L105" s="37" t="str">
        <f t="shared" ref="L105:L111" si="13">CONCATENATE(LEFT(L104, SEARCH(" ", L104, 1)), " ", RIGHT(L104,LEN(L104)-FIND(" ",L104, 1))+1)</f>
        <v>Omri  6</v>
      </c>
    </row>
    <row r="106" spans="1:31" s="6" customFormat="1" ht="14">
      <c r="A106" s="20" t="str">
        <f t="shared" si="10"/>
        <v>3078 YB</v>
      </c>
      <c r="B106" s="21" t="str">
        <f t="shared" si="11"/>
        <v>897 AC</v>
      </c>
      <c r="C106" s="8"/>
      <c r="D106" s="8"/>
      <c r="E106" s="8"/>
      <c r="G106" s="31" t="str">
        <f t="shared" si="8"/>
        <v>Asa  33</v>
      </c>
      <c r="I106" s="49"/>
      <c r="L106" s="37" t="str">
        <f t="shared" si="13"/>
        <v>Omri  7</v>
      </c>
    </row>
    <row r="107" spans="1:31" s="6" customFormat="1" ht="14">
      <c r="A107" s="20" t="str">
        <f t="shared" si="10"/>
        <v>3079 YB</v>
      </c>
      <c r="B107" s="21" t="str">
        <f t="shared" si="11"/>
        <v>896 AC</v>
      </c>
      <c r="C107" s="8"/>
      <c r="D107" s="8"/>
      <c r="E107" s="8"/>
      <c r="G107" s="31" t="str">
        <f t="shared" si="8"/>
        <v>Asa  34</v>
      </c>
      <c r="I107" s="49"/>
      <c r="L107" s="37" t="str">
        <f t="shared" si="13"/>
        <v>Omri  8</v>
      </c>
    </row>
    <row r="108" spans="1:31" s="6" customFormat="1">
      <c r="A108" s="20" t="str">
        <f t="shared" si="10"/>
        <v>3080 YB</v>
      </c>
      <c r="B108" s="21" t="str">
        <f t="shared" si="11"/>
        <v>895 AC</v>
      </c>
      <c r="C108" s="8"/>
      <c r="D108" s="8"/>
      <c r="E108" s="8"/>
      <c r="G108" s="31" t="str">
        <f t="shared" si="8"/>
        <v>Asa  35</v>
      </c>
      <c r="I108" s="49"/>
      <c r="L108" s="37" t="str">
        <f t="shared" si="13"/>
        <v>Omri  9</v>
      </c>
      <c r="M108" s="33"/>
      <c r="N108" s="12"/>
    </row>
    <row r="109" spans="1:31" s="6" customFormat="1">
      <c r="A109" s="20" t="str">
        <f t="shared" si="10"/>
        <v>3081 YB</v>
      </c>
      <c r="B109" s="21" t="str">
        <f t="shared" si="11"/>
        <v>894 AC</v>
      </c>
      <c r="C109" s="8"/>
      <c r="D109" s="8"/>
      <c r="E109" s="8"/>
      <c r="G109" s="31" t="str">
        <f t="shared" si="8"/>
        <v>Asa  36</v>
      </c>
      <c r="I109" s="49"/>
      <c r="L109" s="37" t="str">
        <f t="shared" si="13"/>
        <v>Omri  10</v>
      </c>
      <c r="M109" s="12"/>
      <c r="N109" s="12"/>
    </row>
    <row r="110" spans="1:31" s="6" customFormat="1">
      <c r="A110" s="20" t="str">
        <f t="shared" si="10"/>
        <v>3082 YB</v>
      </c>
      <c r="B110" s="21" t="str">
        <f t="shared" si="11"/>
        <v>893 AC</v>
      </c>
      <c r="C110" s="8"/>
      <c r="D110" s="8"/>
      <c r="E110" s="8"/>
      <c r="G110" s="31" t="str">
        <f t="shared" si="8"/>
        <v>Asa  37</v>
      </c>
      <c r="I110" s="49"/>
      <c r="K110" s="24" t="s">
        <v>44</v>
      </c>
      <c r="L110" s="37" t="str">
        <f t="shared" si="13"/>
        <v>Omri  11</v>
      </c>
      <c r="M110" s="12"/>
      <c r="N110" s="12"/>
    </row>
    <row r="111" spans="1:31" s="6" customFormat="1">
      <c r="A111" s="20" t="str">
        <f t="shared" si="10"/>
        <v>3083 YB</v>
      </c>
      <c r="B111" s="21" t="str">
        <f t="shared" si="11"/>
        <v>892 AC</v>
      </c>
      <c r="C111" s="8"/>
      <c r="D111" s="8"/>
      <c r="E111" s="8"/>
      <c r="G111" s="31" t="str">
        <f t="shared" si="8"/>
        <v>Asa  38</v>
      </c>
      <c r="I111" s="49"/>
      <c r="K111" s="36" t="s">
        <v>45</v>
      </c>
      <c r="L111" s="37" t="str">
        <f t="shared" si="13"/>
        <v>Omri  12</v>
      </c>
      <c r="M111" s="12"/>
      <c r="N111" s="12"/>
    </row>
    <row r="112" spans="1:31" s="6" customFormat="1">
      <c r="A112" s="20" t="str">
        <f t="shared" si="10"/>
        <v>3084 YB</v>
      </c>
      <c r="B112" s="21" t="str">
        <f t="shared" si="11"/>
        <v>891 AC</v>
      </c>
      <c r="C112" s="8"/>
      <c r="D112" s="50" t="s">
        <v>49</v>
      </c>
      <c r="E112" s="8"/>
      <c r="G112" s="31" t="str">
        <f t="shared" si="8"/>
        <v>Asa  39</v>
      </c>
      <c r="I112" s="49"/>
      <c r="K112" s="36" t="str">
        <f t="shared" ref="K112:K132" si="14">CONCATENATE(LEFT(K111, SEARCH(" ", K111, 1)), " ", RIGHT(K111,LEN(K111)-FIND(" ",K111, 1))+1)</f>
        <v>Acab  2</v>
      </c>
      <c r="M112" s="12"/>
      <c r="N112" s="12"/>
      <c r="AD112" s="10"/>
      <c r="AE112" s="10"/>
    </row>
    <row r="113" spans="1:31" s="6" customFormat="1">
      <c r="A113" s="20" t="str">
        <f t="shared" si="10"/>
        <v>3085 YB</v>
      </c>
      <c r="B113" s="21" t="str">
        <f t="shared" si="11"/>
        <v>890 AC</v>
      </c>
      <c r="C113" s="8"/>
      <c r="D113" s="47"/>
      <c r="E113" s="8"/>
      <c r="F113" s="18" t="s">
        <v>50</v>
      </c>
      <c r="G113" s="31" t="str">
        <f t="shared" si="8"/>
        <v>Asa  40</v>
      </c>
      <c r="I113" s="49"/>
      <c r="K113" s="36" t="str">
        <f t="shared" si="14"/>
        <v>Acab  3</v>
      </c>
      <c r="M113" s="12"/>
      <c r="N113" s="12"/>
      <c r="O113" s="7"/>
      <c r="P113" s="7"/>
      <c r="AD113" s="10"/>
      <c r="AE113" s="10"/>
    </row>
    <row r="114" spans="1:31" s="6" customFormat="1">
      <c r="A114" s="20" t="str">
        <f t="shared" si="10"/>
        <v>3086 YB</v>
      </c>
      <c r="B114" s="21" t="str">
        <f t="shared" si="11"/>
        <v>889 AC</v>
      </c>
      <c r="C114" s="8"/>
      <c r="D114" s="47"/>
      <c r="E114" s="8"/>
      <c r="F114" s="32" t="s">
        <v>51</v>
      </c>
      <c r="G114" s="31" t="str">
        <f t="shared" si="8"/>
        <v>Asa  41</v>
      </c>
      <c r="I114" s="49"/>
      <c r="K114" s="36" t="str">
        <f t="shared" si="14"/>
        <v>Acab  4</v>
      </c>
      <c r="M114" s="12"/>
      <c r="N114" s="12"/>
      <c r="O114" s="7"/>
      <c r="P114" s="7"/>
      <c r="AD114" s="10"/>
      <c r="AE114" s="10"/>
    </row>
    <row r="115" spans="1:31" s="6" customFormat="1">
      <c r="A115" s="20" t="str">
        <f t="shared" si="10"/>
        <v>3087 YB</v>
      </c>
      <c r="B115" s="21" t="str">
        <f t="shared" si="11"/>
        <v>888 AC</v>
      </c>
      <c r="C115" s="8"/>
      <c r="D115" s="47"/>
      <c r="E115" s="8"/>
      <c r="F115" s="32" t="str">
        <f t="shared" ref="F115:F138" si="15">CONCATENATE(LEFT(F114, SEARCH(" ", F114, 1)), " ", RIGHT(F114,LEN(F114)-FIND(" ",F114))+1)</f>
        <v>Josafat  2</v>
      </c>
      <c r="I115" s="49"/>
      <c r="K115" s="36" t="str">
        <f t="shared" si="14"/>
        <v>Acab  5</v>
      </c>
      <c r="M115" s="12"/>
      <c r="N115" s="12"/>
      <c r="O115" s="7"/>
      <c r="P115" s="7"/>
      <c r="AD115" s="10"/>
      <c r="AE115" s="10"/>
    </row>
    <row r="116" spans="1:31" s="6" customFormat="1">
      <c r="A116" s="20" t="str">
        <f t="shared" si="10"/>
        <v>3088 YB</v>
      </c>
      <c r="B116" s="21" t="str">
        <f t="shared" si="11"/>
        <v>887 AC</v>
      </c>
      <c r="C116" s="8"/>
      <c r="D116" s="47"/>
      <c r="E116" s="8"/>
      <c r="F116" s="32" t="str">
        <f t="shared" si="15"/>
        <v>Josafat  3</v>
      </c>
      <c r="I116" s="12"/>
      <c r="K116" s="36" t="str">
        <f t="shared" si="14"/>
        <v>Acab  6</v>
      </c>
      <c r="M116" s="12"/>
      <c r="N116" s="12"/>
      <c r="O116" s="7"/>
      <c r="P116" s="7"/>
    </row>
    <row r="117" spans="1:31" s="6" customFormat="1">
      <c r="A117" s="20" t="str">
        <f t="shared" si="10"/>
        <v>3089 YB</v>
      </c>
      <c r="B117" s="21" t="str">
        <f t="shared" si="11"/>
        <v>886 AC</v>
      </c>
      <c r="C117" s="8"/>
      <c r="D117" s="47"/>
      <c r="E117" s="8"/>
      <c r="F117" s="32" t="str">
        <f t="shared" si="15"/>
        <v>Josafat  4</v>
      </c>
      <c r="I117" s="51" t="s">
        <v>144</v>
      </c>
      <c r="K117" s="36" t="str">
        <f t="shared" si="14"/>
        <v>Acab  7</v>
      </c>
      <c r="M117" s="12"/>
      <c r="N117" s="12"/>
      <c r="O117" s="7"/>
      <c r="P117" s="7"/>
    </row>
    <row r="118" spans="1:31" s="6" customFormat="1">
      <c r="A118" s="20" t="str">
        <f t="shared" si="10"/>
        <v>3090 YB</v>
      </c>
      <c r="B118" s="21" t="str">
        <f t="shared" si="11"/>
        <v>885 AC</v>
      </c>
      <c r="C118" s="8"/>
      <c r="D118" s="47"/>
      <c r="E118" s="8"/>
      <c r="F118" s="32" t="str">
        <f t="shared" si="15"/>
        <v>Josafat  5</v>
      </c>
      <c r="I118" s="52"/>
      <c r="K118" s="36" t="str">
        <f t="shared" si="14"/>
        <v>Acab  8</v>
      </c>
      <c r="M118" s="12"/>
      <c r="N118" s="12"/>
      <c r="O118" s="7"/>
      <c r="P118" s="7"/>
    </row>
    <row r="119" spans="1:31" s="6" customFormat="1">
      <c r="A119" s="20" t="str">
        <f t="shared" si="10"/>
        <v>3091 YB</v>
      </c>
      <c r="B119" s="21" t="str">
        <f t="shared" si="11"/>
        <v>884 AC</v>
      </c>
      <c r="C119" s="8"/>
      <c r="D119" s="47"/>
      <c r="E119" s="8"/>
      <c r="F119" s="32" t="str">
        <f t="shared" si="15"/>
        <v>Josafat  6</v>
      </c>
      <c r="I119" s="52"/>
      <c r="K119" s="36" t="str">
        <f t="shared" si="14"/>
        <v>Acab  9</v>
      </c>
      <c r="M119" s="12"/>
      <c r="N119" s="12"/>
      <c r="O119" s="7"/>
      <c r="P119" s="7"/>
    </row>
    <row r="120" spans="1:31" s="6" customFormat="1">
      <c r="A120" s="20" t="str">
        <f t="shared" si="10"/>
        <v>3092 YB</v>
      </c>
      <c r="B120" s="21" t="str">
        <f t="shared" si="11"/>
        <v>883 AC</v>
      </c>
      <c r="C120" s="8"/>
      <c r="D120" s="47"/>
      <c r="E120" s="8"/>
      <c r="F120" s="32" t="str">
        <f t="shared" si="15"/>
        <v>Josafat  7</v>
      </c>
      <c r="I120" s="52"/>
      <c r="K120" s="36" t="str">
        <f t="shared" si="14"/>
        <v>Acab  10</v>
      </c>
      <c r="M120" s="12"/>
      <c r="N120" s="12"/>
      <c r="O120" s="7"/>
      <c r="P120" s="7"/>
    </row>
    <row r="121" spans="1:31" s="6" customFormat="1" ht="14">
      <c r="A121" s="20" t="str">
        <f t="shared" si="10"/>
        <v>3093 YB</v>
      </c>
      <c r="B121" s="21" t="str">
        <f t="shared" si="11"/>
        <v>882 AC</v>
      </c>
      <c r="C121" s="8"/>
      <c r="D121" s="47"/>
      <c r="E121" s="8"/>
      <c r="F121" s="32" t="str">
        <f t="shared" si="15"/>
        <v>Josafat  8</v>
      </c>
      <c r="I121" s="52"/>
      <c r="K121" s="36" t="str">
        <f t="shared" si="14"/>
        <v>Acab  11</v>
      </c>
      <c r="N121" s="7"/>
      <c r="O121" s="7"/>
      <c r="P121" s="7"/>
    </row>
    <row r="122" spans="1:31" s="6" customFormat="1">
      <c r="A122" s="20" t="str">
        <f t="shared" si="10"/>
        <v>3094 YB</v>
      </c>
      <c r="B122" s="21" t="str">
        <f t="shared" si="11"/>
        <v>881 AC</v>
      </c>
      <c r="C122" s="8"/>
      <c r="D122" s="12"/>
      <c r="E122" s="8"/>
      <c r="F122" s="32" t="str">
        <f t="shared" si="15"/>
        <v>Josafat  9</v>
      </c>
      <c r="I122" s="52"/>
      <c r="K122" s="36" t="str">
        <f t="shared" si="14"/>
        <v>Acab  12</v>
      </c>
      <c r="N122" s="7"/>
      <c r="O122" s="7"/>
      <c r="P122" s="7"/>
    </row>
    <row r="123" spans="1:31" s="6" customFormat="1">
      <c r="A123" s="20" t="str">
        <f t="shared" si="10"/>
        <v>3095 YB</v>
      </c>
      <c r="B123" s="21" t="str">
        <f t="shared" si="11"/>
        <v>880 AC</v>
      </c>
      <c r="C123" s="8"/>
      <c r="D123" s="12"/>
      <c r="E123" s="8"/>
      <c r="F123" s="32" t="str">
        <f t="shared" si="15"/>
        <v>Josafat  10</v>
      </c>
      <c r="I123" s="52"/>
      <c r="K123" s="36" t="str">
        <f t="shared" si="14"/>
        <v>Acab  13</v>
      </c>
      <c r="N123" s="7"/>
      <c r="O123" s="7"/>
      <c r="P123" s="7"/>
    </row>
    <row r="124" spans="1:31" s="6" customFormat="1" ht="14">
      <c r="A124" s="20" t="str">
        <f t="shared" si="10"/>
        <v>3096 YB</v>
      </c>
      <c r="B124" s="21" t="str">
        <f t="shared" si="11"/>
        <v>879 AC</v>
      </c>
      <c r="C124" s="8"/>
      <c r="D124" s="8"/>
      <c r="E124" s="8"/>
      <c r="F124" s="32" t="str">
        <f t="shared" si="15"/>
        <v>Josafat  11</v>
      </c>
      <c r="I124" s="52"/>
      <c r="K124" s="36" t="str">
        <f t="shared" si="14"/>
        <v>Acab  14</v>
      </c>
      <c r="N124" s="7"/>
      <c r="O124" s="7"/>
      <c r="P124" s="7"/>
    </row>
    <row r="125" spans="1:31" s="6" customFormat="1" ht="14">
      <c r="A125" s="20" t="str">
        <f t="shared" si="10"/>
        <v>3097 YB</v>
      </c>
      <c r="B125" s="21" t="str">
        <f t="shared" si="11"/>
        <v>878 AC</v>
      </c>
      <c r="C125" s="8"/>
      <c r="D125" s="8"/>
      <c r="E125" s="8"/>
      <c r="F125" s="32" t="str">
        <f t="shared" si="15"/>
        <v>Josafat  12</v>
      </c>
      <c r="H125" s="46" t="s">
        <v>79</v>
      </c>
      <c r="I125" s="52"/>
      <c r="K125" s="36" t="str">
        <f t="shared" si="14"/>
        <v>Acab  15</v>
      </c>
      <c r="N125" s="7"/>
      <c r="O125" s="7"/>
      <c r="P125" s="7"/>
    </row>
    <row r="126" spans="1:31" s="6" customFormat="1" ht="14">
      <c r="A126" s="20" t="str">
        <f t="shared" si="10"/>
        <v>3098 YB</v>
      </c>
      <c r="B126" s="21" t="str">
        <f t="shared" si="11"/>
        <v>877 AC</v>
      </c>
      <c r="C126" s="8"/>
      <c r="D126" s="8"/>
      <c r="E126" s="8"/>
      <c r="F126" s="32" t="str">
        <f t="shared" si="15"/>
        <v>Josafat  13</v>
      </c>
      <c r="H126" s="47"/>
      <c r="I126" s="52"/>
      <c r="K126" s="36" t="str">
        <f t="shared" si="14"/>
        <v>Acab  16</v>
      </c>
      <c r="N126" s="7"/>
      <c r="O126" s="7"/>
      <c r="P126" s="7"/>
    </row>
    <row r="127" spans="1:31" s="6" customFormat="1" ht="14">
      <c r="A127" s="20" t="str">
        <f t="shared" si="10"/>
        <v>3099 YB</v>
      </c>
      <c r="B127" s="21" t="str">
        <f t="shared" si="11"/>
        <v>876 AC</v>
      </c>
      <c r="C127" s="8"/>
      <c r="D127" s="8"/>
      <c r="E127" s="8"/>
      <c r="F127" s="32" t="str">
        <f t="shared" si="15"/>
        <v>Josafat  14</v>
      </c>
      <c r="H127" s="47"/>
      <c r="I127" s="52"/>
      <c r="K127" s="36" t="str">
        <f t="shared" si="14"/>
        <v>Acab  17</v>
      </c>
      <c r="N127" s="7"/>
      <c r="O127" s="7"/>
      <c r="P127" s="7"/>
    </row>
    <row r="128" spans="1:31" s="6" customFormat="1" ht="14">
      <c r="A128" s="20" t="str">
        <f t="shared" si="10"/>
        <v>3100 YB</v>
      </c>
      <c r="B128" s="21" t="str">
        <f t="shared" si="11"/>
        <v>875 AC</v>
      </c>
      <c r="C128" s="8"/>
      <c r="D128" s="8"/>
      <c r="E128" s="8"/>
      <c r="F128" s="32" t="str">
        <f t="shared" si="15"/>
        <v>Josafat  15</v>
      </c>
      <c r="H128" s="47"/>
      <c r="I128" s="52"/>
      <c r="K128" s="36" t="str">
        <f t="shared" si="14"/>
        <v>Acab  18</v>
      </c>
      <c r="N128" s="7"/>
      <c r="O128" s="7"/>
      <c r="P128" s="7"/>
    </row>
    <row r="129" spans="1:36" s="6" customFormat="1">
      <c r="A129" s="20" t="str">
        <f t="shared" si="10"/>
        <v>3101 YB</v>
      </c>
      <c r="B129" s="21" t="str">
        <f t="shared" si="11"/>
        <v>874 AC</v>
      </c>
      <c r="C129" s="8"/>
      <c r="D129" s="50" t="s">
        <v>78</v>
      </c>
      <c r="E129" s="8"/>
      <c r="F129" s="32" t="str">
        <f t="shared" si="15"/>
        <v>Josafat  16</v>
      </c>
      <c r="H129" s="47"/>
      <c r="I129" s="52"/>
      <c r="J129" s="24" t="s">
        <v>53</v>
      </c>
      <c r="K129" s="36" t="str">
        <f t="shared" si="14"/>
        <v>Acab  19</v>
      </c>
      <c r="N129" s="7"/>
      <c r="O129" s="7"/>
      <c r="P129" s="7"/>
    </row>
    <row r="130" spans="1:36" s="6" customFormat="1">
      <c r="A130" s="20" t="str">
        <f t="shared" si="10"/>
        <v>3102 YB</v>
      </c>
      <c r="B130" s="21" t="str">
        <f t="shared" si="11"/>
        <v>873 AC</v>
      </c>
      <c r="C130" s="8"/>
      <c r="D130" s="47"/>
      <c r="E130" s="8"/>
      <c r="F130" s="32" t="str">
        <f t="shared" si="15"/>
        <v>Josafat  17</v>
      </c>
      <c r="H130" s="47"/>
      <c r="I130" s="52"/>
      <c r="J130" s="37" t="s">
        <v>54</v>
      </c>
      <c r="K130" s="36" t="str">
        <f t="shared" si="14"/>
        <v>Acab  20</v>
      </c>
      <c r="L130" s="24" t="s">
        <v>5</v>
      </c>
      <c r="N130" s="7"/>
      <c r="O130" s="7"/>
      <c r="P130" s="7"/>
      <c r="T130" s="59"/>
      <c r="U130" s="59"/>
      <c r="AH130" s="10"/>
    </row>
    <row r="131" spans="1:36" s="6" customFormat="1" ht="14">
      <c r="A131" s="20" t="str">
        <f t="shared" si="10"/>
        <v>3103 YB</v>
      </c>
      <c r="B131" s="21" t="str">
        <f t="shared" si="11"/>
        <v>872 AC</v>
      </c>
      <c r="C131" s="8"/>
      <c r="D131" s="47"/>
      <c r="E131" s="8"/>
      <c r="F131" s="32" t="str">
        <f t="shared" si="15"/>
        <v>Josafat  18</v>
      </c>
      <c r="H131" s="47"/>
      <c r="I131" s="52"/>
      <c r="J131" s="37" t="str">
        <f t="shared" ref="J131:J136" si="16">CONCATENATE(LEFT(J130, SEARCH(" ", J130, 1)), " ", RIGHT(J130,LEN(J130)-FIND(" ",J130, 1))+1)</f>
        <v>Ocozías  2</v>
      </c>
      <c r="K131" s="36" t="str">
        <f t="shared" si="14"/>
        <v>Acab  21</v>
      </c>
      <c r="L131" s="37" t="s">
        <v>52</v>
      </c>
      <c r="M131" s="51" t="s">
        <v>145</v>
      </c>
      <c r="N131" s="52"/>
      <c r="O131" s="7"/>
      <c r="P131" s="7"/>
      <c r="T131" s="59"/>
      <c r="U131" s="59"/>
      <c r="AG131" s="10"/>
      <c r="AH131" s="10"/>
    </row>
    <row r="132" spans="1:36" s="6" customFormat="1" ht="14">
      <c r="A132" s="20" t="str">
        <f t="shared" si="10"/>
        <v>3104 YB</v>
      </c>
      <c r="B132" s="21" t="str">
        <f t="shared" si="11"/>
        <v>871 AC</v>
      </c>
      <c r="C132" s="8"/>
      <c r="D132" s="47"/>
      <c r="E132" s="8"/>
      <c r="F132" s="32" t="str">
        <f t="shared" si="15"/>
        <v>Josafat  19</v>
      </c>
      <c r="H132" s="47"/>
      <c r="I132" s="52"/>
      <c r="J132" s="37" t="str">
        <f t="shared" si="16"/>
        <v>Ocozías  3</v>
      </c>
      <c r="K132" s="36" t="str">
        <f t="shared" si="14"/>
        <v>Acab  22</v>
      </c>
      <c r="L132" s="37" t="str">
        <f t="shared" ref="L132:L142" si="17">CONCATENATE(LEFT(L131, SEARCH(" ", L131, 1)), " ", RIGHT(L131,LEN(L131)-FIND(" ",L131, 1))+1)</f>
        <v>Joram  2</v>
      </c>
      <c r="M132" s="52"/>
      <c r="N132" s="52"/>
      <c r="O132" s="7"/>
      <c r="P132" s="7"/>
      <c r="T132" s="59"/>
      <c r="U132" s="59"/>
      <c r="AG132" s="10"/>
      <c r="AH132" s="10"/>
      <c r="AI132" s="10"/>
      <c r="AJ132" s="10"/>
    </row>
    <row r="133" spans="1:36" s="6" customFormat="1" ht="14">
      <c r="A133" s="20" t="str">
        <f t="shared" si="10"/>
        <v>3105 YB</v>
      </c>
      <c r="B133" s="21" t="str">
        <f t="shared" si="11"/>
        <v>870 AC</v>
      </c>
      <c r="C133" s="8"/>
      <c r="D133" s="47"/>
      <c r="E133" s="8"/>
      <c r="F133" s="32" t="str">
        <f t="shared" si="15"/>
        <v>Josafat  20</v>
      </c>
      <c r="H133" s="47"/>
      <c r="I133" s="52"/>
      <c r="J133" s="37" t="str">
        <f t="shared" si="16"/>
        <v>Ocozías  4</v>
      </c>
      <c r="L133" s="37" t="str">
        <f t="shared" si="17"/>
        <v>Joram  3</v>
      </c>
      <c r="M133" s="52"/>
      <c r="N133" s="52"/>
      <c r="O133" s="7"/>
      <c r="P133" s="7"/>
      <c r="T133" s="59"/>
      <c r="U133" s="59"/>
    </row>
    <row r="134" spans="1:36" s="6" customFormat="1">
      <c r="A134" s="20" t="str">
        <f t="shared" si="10"/>
        <v>3106 YB</v>
      </c>
      <c r="B134" s="21" t="str">
        <f t="shared" si="11"/>
        <v>869 AC</v>
      </c>
      <c r="C134" s="8"/>
      <c r="D134" s="47"/>
      <c r="E134" s="8"/>
      <c r="F134" s="32" t="str">
        <f t="shared" si="15"/>
        <v>Josafat  21</v>
      </c>
      <c r="G134" s="23" t="s">
        <v>5</v>
      </c>
      <c r="H134" s="47"/>
      <c r="I134" s="52"/>
      <c r="J134" s="37" t="str">
        <f t="shared" si="16"/>
        <v>Ocozías  5</v>
      </c>
      <c r="L134" s="37" t="str">
        <f t="shared" si="17"/>
        <v>Joram  4</v>
      </c>
      <c r="M134" s="52"/>
      <c r="N134" s="52"/>
      <c r="O134" s="7"/>
      <c r="P134" s="7"/>
    </row>
    <row r="135" spans="1:36" s="6" customFormat="1" ht="14">
      <c r="A135" s="20" t="str">
        <f t="shared" si="10"/>
        <v>3107 YB</v>
      </c>
      <c r="B135" s="21" t="str">
        <f t="shared" si="11"/>
        <v>868 AC</v>
      </c>
      <c r="C135" s="8"/>
      <c r="D135" s="47"/>
      <c r="E135" s="8"/>
      <c r="F135" s="32" t="str">
        <f t="shared" si="15"/>
        <v>Josafat  22</v>
      </c>
      <c r="G135" s="31" t="s">
        <v>52</v>
      </c>
      <c r="H135" s="47"/>
      <c r="I135" s="52"/>
      <c r="J135" s="37" t="str">
        <f t="shared" si="16"/>
        <v>Ocozías  6</v>
      </c>
      <c r="L135" s="37" t="str">
        <f t="shared" si="17"/>
        <v>Joram  5</v>
      </c>
      <c r="M135" s="52"/>
      <c r="N135" s="52"/>
      <c r="O135" s="7"/>
      <c r="P135" s="7"/>
      <c r="S135" s="10"/>
    </row>
    <row r="136" spans="1:36" s="6" customFormat="1" ht="14">
      <c r="A136" s="20" t="str">
        <f t="shared" si="10"/>
        <v>3108 YB</v>
      </c>
      <c r="B136" s="21" t="str">
        <f t="shared" si="11"/>
        <v>867 AC</v>
      </c>
      <c r="C136" s="8"/>
      <c r="D136" s="47"/>
      <c r="E136" s="8"/>
      <c r="F136" s="32" t="str">
        <f t="shared" si="15"/>
        <v>Josafat  23</v>
      </c>
      <c r="G136" s="31" t="str">
        <f t="shared" ref="G136:G142" si="18">CONCATENATE(LEFT(G135, SEARCH(" ", G135, 1)), " ", RIGHT(G135,LEN(G135)-FIND(" ",G135))+1)</f>
        <v>Joram  2</v>
      </c>
      <c r="I136" s="52"/>
      <c r="J136" s="37" t="str">
        <f t="shared" si="16"/>
        <v>Ocozías  7</v>
      </c>
      <c r="L136" s="37" t="str">
        <f t="shared" si="17"/>
        <v>Joram  6</v>
      </c>
      <c r="M136" s="52"/>
      <c r="N136" s="52"/>
      <c r="O136" s="7"/>
      <c r="P136" s="7"/>
      <c r="S136" s="10"/>
      <c r="T136" s="10"/>
    </row>
    <row r="137" spans="1:36" s="6" customFormat="1" ht="14">
      <c r="A137" s="20" t="str">
        <f t="shared" si="10"/>
        <v>3109 YB</v>
      </c>
      <c r="B137" s="21" t="str">
        <f t="shared" si="11"/>
        <v>866 AC</v>
      </c>
      <c r="C137" s="8"/>
      <c r="D137" s="47"/>
      <c r="E137" s="8"/>
      <c r="F137" s="32" t="str">
        <f t="shared" si="15"/>
        <v>Josafat  24</v>
      </c>
      <c r="G137" s="31" t="str">
        <f t="shared" si="18"/>
        <v>Joram  3</v>
      </c>
      <c r="I137" s="52"/>
      <c r="L137" s="37" t="str">
        <f t="shared" si="17"/>
        <v>Joram  7</v>
      </c>
      <c r="M137" s="52"/>
      <c r="N137" s="52"/>
      <c r="O137" s="7"/>
      <c r="P137" s="7"/>
      <c r="S137" s="10"/>
      <c r="T137" s="10"/>
    </row>
    <row r="138" spans="1:36" s="6" customFormat="1" ht="14">
      <c r="A138" s="20" t="str">
        <f t="shared" si="10"/>
        <v>3110 YB</v>
      </c>
      <c r="B138" s="21" t="str">
        <f t="shared" si="11"/>
        <v>865 AC</v>
      </c>
      <c r="C138" s="8"/>
      <c r="D138" s="47"/>
      <c r="E138" s="8"/>
      <c r="F138" s="32" t="str">
        <f t="shared" si="15"/>
        <v>Josafat  25</v>
      </c>
      <c r="G138" s="31" t="str">
        <f t="shared" si="18"/>
        <v>Joram  4</v>
      </c>
      <c r="I138" s="52"/>
      <c r="J138" s="46" t="s">
        <v>58</v>
      </c>
      <c r="L138" s="37" t="str">
        <f t="shared" si="17"/>
        <v>Joram  8</v>
      </c>
      <c r="M138" s="52"/>
      <c r="N138" s="52"/>
      <c r="O138" s="7"/>
      <c r="P138" s="7"/>
      <c r="S138" s="10"/>
      <c r="T138" s="10"/>
    </row>
    <row r="139" spans="1:36" s="6" customFormat="1" ht="14">
      <c r="A139" s="20" t="str">
        <f t="shared" si="10"/>
        <v>3111 YB</v>
      </c>
      <c r="B139" s="21" t="str">
        <f t="shared" si="11"/>
        <v>864 AC</v>
      </c>
      <c r="C139" s="8"/>
      <c r="D139" s="47"/>
      <c r="E139" s="8"/>
      <c r="G139" s="31" t="str">
        <f t="shared" si="18"/>
        <v>Joram  5</v>
      </c>
      <c r="I139" s="52"/>
      <c r="J139" s="47"/>
      <c r="L139" s="37" t="str">
        <f t="shared" si="17"/>
        <v>Joram  9</v>
      </c>
      <c r="N139" s="7"/>
      <c r="O139" s="7"/>
      <c r="P139" s="7"/>
    </row>
    <row r="140" spans="1:36" s="6" customFormat="1" ht="14">
      <c r="A140" s="20" t="str">
        <f t="shared" si="10"/>
        <v>3112 YB</v>
      </c>
      <c r="B140" s="21" t="str">
        <f t="shared" si="11"/>
        <v>863 AC</v>
      </c>
      <c r="C140" s="8"/>
      <c r="D140" s="47"/>
      <c r="E140" s="8"/>
      <c r="G140" s="31" t="str">
        <f t="shared" si="18"/>
        <v>Joram  6</v>
      </c>
      <c r="I140" s="52"/>
      <c r="J140" s="47"/>
      <c r="L140" s="37" t="str">
        <f t="shared" si="17"/>
        <v>Joram  10</v>
      </c>
      <c r="N140" s="7"/>
      <c r="O140" s="7"/>
      <c r="P140" s="7"/>
    </row>
    <row r="141" spans="1:36" s="6" customFormat="1">
      <c r="A141" s="20" t="str">
        <f t="shared" si="10"/>
        <v>3113 YB</v>
      </c>
      <c r="B141" s="21" t="str">
        <f t="shared" si="11"/>
        <v>862 AC</v>
      </c>
      <c r="C141" s="8"/>
      <c r="D141" s="47"/>
      <c r="E141" s="8"/>
      <c r="F141" s="4" t="s">
        <v>53</v>
      </c>
      <c r="G141" s="31" t="str">
        <f t="shared" si="18"/>
        <v>Joram  7</v>
      </c>
      <c r="H141" s="4" t="s">
        <v>56</v>
      </c>
      <c r="J141" s="47"/>
      <c r="K141" s="4" t="s">
        <v>59</v>
      </c>
      <c r="L141" s="37" t="str">
        <f t="shared" si="17"/>
        <v>Joram  11</v>
      </c>
      <c r="N141" s="7"/>
      <c r="O141" s="7"/>
      <c r="P141" s="7"/>
    </row>
    <row r="142" spans="1:36" s="6" customFormat="1" ht="14">
      <c r="A142" s="20" t="str">
        <f t="shared" si="10"/>
        <v>3114 YB</v>
      </c>
      <c r="B142" s="21" t="str">
        <f t="shared" si="11"/>
        <v>861 AC</v>
      </c>
      <c r="C142" s="8"/>
      <c r="D142" s="47"/>
      <c r="E142" s="8"/>
      <c r="F142" s="32" t="s">
        <v>54</v>
      </c>
      <c r="G142" s="31" t="str">
        <f t="shared" si="18"/>
        <v>Joram  8</v>
      </c>
      <c r="H142" s="32" t="s">
        <v>57</v>
      </c>
      <c r="J142" s="47"/>
      <c r="K142" s="36" t="s">
        <v>60</v>
      </c>
      <c r="L142" s="37" t="str">
        <f t="shared" si="17"/>
        <v>Joram  12</v>
      </c>
      <c r="N142" s="7"/>
      <c r="O142" s="7"/>
      <c r="P142" s="7"/>
      <c r="AB142" s="7"/>
    </row>
    <row r="143" spans="1:36" s="6" customFormat="1" ht="14">
      <c r="A143" s="20" t="str">
        <f t="shared" ref="A143:A206" si="19">CONCATENATE(LEFT(A142, SEARCH(" ", A142, 1))+1, " YB")</f>
        <v>3115 YB</v>
      </c>
      <c r="B143" s="21" t="str">
        <f t="shared" si="11"/>
        <v>860 AC</v>
      </c>
      <c r="C143" s="8"/>
      <c r="D143" s="47"/>
      <c r="E143" s="8"/>
      <c r="H143" s="32" t="str">
        <f t="shared" ref="H143:H148" si="20">CONCATENATE(LEFT(H142, SEARCH(" ", H142, 1)), " ", RIGHT(H142,LEN(H142)-FIND(" ",H142))+1)</f>
        <v>Atalía  2</v>
      </c>
      <c r="I143" s="51" t="s">
        <v>55</v>
      </c>
      <c r="K143" s="36" t="str">
        <f t="shared" ref="K143:K169" si="21">CONCATENATE(LEFT(K142, SEARCH(" ", K142, 1)), " ", RIGHT(K142,LEN(K142)-FIND(" ",K142, 1))+1)</f>
        <v>Jehú  2</v>
      </c>
      <c r="N143" s="7"/>
      <c r="O143" s="7"/>
      <c r="P143" s="7"/>
      <c r="AB143" s="7"/>
    </row>
    <row r="144" spans="1:36" s="6" customFormat="1" ht="14">
      <c r="A144" s="20" t="str">
        <f t="shared" si="19"/>
        <v>3116 YB</v>
      </c>
      <c r="B144" s="21" t="str">
        <f t="shared" si="11"/>
        <v>859 AC</v>
      </c>
      <c r="C144" s="8"/>
      <c r="D144" s="47"/>
      <c r="E144" s="8"/>
      <c r="H144" s="32" t="str">
        <f t="shared" si="20"/>
        <v>Atalía  3</v>
      </c>
      <c r="I144" s="52"/>
      <c r="K144" s="36" t="str">
        <f t="shared" si="21"/>
        <v>Jehú  3</v>
      </c>
      <c r="N144" s="7"/>
      <c r="O144" s="7"/>
      <c r="P144" s="7"/>
      <c r="AB144" s="7"/>
    </row>
    <row r="145" spans="1:28" s="6" customFormat="1" ht="14">
      <c r="A145" s="20" t="str">
        <f t="shared" si="19"/>
        <v>3117 YB</v>
      </c>
      <c r="B145" s="21" t="str">
        <f t="shared" si="11"/>
        <v>858 AC</v>
      </c>
      <c r="C145" s="8"/>
      <c r="D145" s="47"/>
      <c r="E145" s="8"/>
      <c r="H145" s="32" t="str">
        <f t="shared" si="20"/>
        <v>Atalía  4</v>
      </c>
      <c r="I145" s="52"/>
      <c r="K145" s="36" t="str">
        <f t="shared" si="21"/>
        <v>Jehú  4</v>
      </c>
      <c r="N145" s="7"/>
      <c r="O145" s="7"/>
      <c r="P145" s="7"/>
      <c r="AB145" s="7"/>
    </row>
    <row r="146" spans="1:28" s="6" customFormat="1" ht="14">
      <c r="A146" s="20" t="str">
        <f t="shared" si="19"/>
        <v>3118 YB</v>
      </c>
      <c r="B146" s="21" t="str">
        <f t="shared" si="11"/>
        <v>857 AC</v>
      </c>
      <c r="C146" s="8"/>
      <c r="D146" s="47"/>
      <c r="E146" s="50" t="s">
        <v>77</v>
      </c>
      <c r="F146" s="47"/>
      <c r="H146" s="32" t="str">
        <f t="shared" si="20"/>
        <v>Atalía  5</v>
      </c>
      <c r="I146" s="52"/>
      <c r="K146" s="36" t="str">
        <f t="shared" si="21"/>
        <v>Jehú  5</v>
      </c>
      <c r="N146" s="7"/>
      <c r="O146" s="7"/>
      <c r="P146" s="7"/>
      <c r="AB146" s="7"/>
    </row>
    <row r="147" spans="1:28" s="6" customFormat="1">
      <c r="A147" s="20" t="str">
        <f t="shared" si="19"/>
        <v>3119 YB</v>
      </c>
      <c r="B147" s="21" t="str">
        <f t="shared" si="11"/>
        <v>856 AC</v>
      </c>
      <c r="C147" s="8"/>
      <c r="D147" s="47"/>
      <c r="E147" s="47"/>
      <c r="F147" s="47"/>
      <c r="G147" s="4" t="s">
        <v>61</v>
      </c>
      <c r="H147" s="32" t="str">
        <f t="shared" si="20"/>
        <v>Atalía  6</v>
      </c>
      <c r="I147" s="52"/>
      <c r="K147" s="36" t="str">
        <f t="shared" si="21"/>
        <v>Jehú  6</v>
      </c>
      <c r="N147" s="7"/>
      <c r="O147" s="7"/>
      <c r="P147" s="7"/>
      <c r="AB147" s="7"/>
    </row>
    <row r="148" spans="1:28" s="6" customFormat="1" ht="14">
      <c r="A148" s="20" t="str">
        <f t="shared" si="19"/>
        <v>3120 YB</v>
      </c>
      <c r="B148" s="21" t="str">
        <f t="shared" si="11"/>
        <v>855 AC</v>
      </c>
      <c r="C148" s="8"/>
      <c r="D148" s="47"/>
      <c r="E148" s="47"/>
      <c r="F148" s="47"/>
      <c r="G148" s="31" t="s">
        <v>62</v>
      </c>
      <c r="H148" s="32" t="str">
        <f t="shared" si="20"/>
        <v>Atalía  7</v>
      </c>
      <c r="I148" s="52"/>
      <c r="K148" s="36" t="str">
        <f t="shared" si="21"/>
        <v>Jehú  7</v>
      </c>
      <c r="N148" s="7"/>
      <c r="O148" s="7"/>
      <c r="P148" s="7"/>
      <c r="AB148" s="7"/>
    </row>
    <row r="149" spans="1:28" s="6" customFormat="1" ht="14">
      <c r="A149" s="20" t="str">
        <f t="shared" si="19"/>
        <v>3121 YB</v>
      </c>
      <c r="B149" s="21" t="str">
        <f t="shared" si="11"/>
        <v>854 AC</v>
      </c>
      <c r="C149" s="8"/>
      <c r="D149" s="47"/>
      <c r="E149" s="47"/>
      <c r="F149" s="47"/>
      <c r="G149" s="31" t="str">
        <f t="shared" ref="G149:G187" si="22">CONCATENATE(LEFT(G148, SEARCH(" ", G148, 1)), " ", RIGHT(G148,LEN(G148)-FIND(" ",G148))+1)</f>
        <v>Joás  2</v>
      </c>
      <c r="I149" s="52"/>
      <c r="K149" s="36" t="str">
        <f t="shared" si="21"/>
        <v>Jehú  8</v>
      </c>
      <c r="N149" s="7"/>
      <c r="O149" s="7"/>
      <c r="P149" s="7"/>
      <c r="AB149" s="7"/>
    </row>
    <row r="150" spans="1:28" s="6" customFormat="1" ht="14">
      <c r="A150" s="20" t="str">
        <f t="shared" si="19"/>
        <v>3122 YB</v>
      </c>
      <c r="B150" s="21" t="str">
        <f t="shared" si="11"/>
        <v>853 AC</v>
      </c>
      <c r="C150" s="8"/>
      <c r="D150" s="47"/>
      <c r="E150" s="47"/>
      <c r="F150" s="47"/>
      <c r="G150" s="31" t="str">
        <f t="shared" si="22"/>
        <v>Joás  3</v>
      </c>
      <c r="I150" s="52"/>
      <c r="K150" s="36" t="str">
        <f t="shared" si="21"/>
        <v>Jehú  9</v>
      </c>
      <c r="N150" s="7"/>
      <c r="O150" s="7"/>
      <c r="P150" s="7"/>
      <c r="AB150" s="7"/>
    </row>
    <row r="151" spans="1:28" s="6" customFormat="1" ht="14">
      <c r="A151" s="20" t="str">
        <f t="shared" si="19"/>
        <v>3123 YB</v>
      </c>
      <c r="B151" s="21" t="str">
        <f t="shared" si="11"/>
        <v>852 AC</v>
      </c>
      <c r="C151" s="8"/>
      <c r="D151" s="47"/>
      <c r="E151" s="8"/>
      <c r="G151" s="31" t="str">
        <f t="shared" si="22"/>
        <v>Joás  4</v>
      </c>
      <c r="I151" s="52"/>
      <c r="K151" s="36" t="str">
        <f t="shared" si="21"/>
        <v>Jehú  10</v>
      </c>
      <c r="N151" s="7"/>
      <c r="O151" s="7"/>
      <c r="P151" s="7"/>
      <c r="AB151" s="7"/>
    </row>
    <row r="152" spans="1:28" s="6" customFormat="1" ht="14">
      <c r="A152" s="20" t="str">
        <f t="shared" si="19"/>
        <v>3124 YB</v>
      </c>
      <c r="B152" s="21" t="str">
        <f t="shared" si="11"/>
        <v>851 AC</v>
      </c>
      <c r="C152" s="8"/>
      <c r="E152" s="8"/>
      <c r="G152" s="31" t="str">
        <f t="shared" si="22"/>
        <v>Joás  5</v>
      </c>
      <c r="K152" s="36" t="str">
        <f t="shared" si="21"/>
        <v>Jehú  11</v>
      </c>
      <c r="N152" s="7"/>
      <c r="O152" s="7"/>
      <c r="P152" s="7"/>
      <c r="AB152" s="7"/>
    </row>
    <row r="153" spans="1:28" s="6" customFormat="1" ht="14">
      <c r="A153" s="20" t="str">
        <f t="shared" si="19"/>
        <v>3125 YB</v>
      </c>
      <c r="B153" s="21" t="str">
        <f t="shared" si="11"/>
        <v>850 AC</v>
      </c>
      <c r="C153" s="8"/>
      <c r="D153" s="53"/>
      <c r="E153" s="8"/>
      <c r="G153" s="31" t="str">
        <f t="shared" si="22"/>
        <v>Joás  6</v>
      </c>
      <c r="K153" s="36" t="str">
        <f t="shared" si="21"/>
        <v>Jehú  12</v>
      </c>
      <c r="N153" s="7"/>
      <c r="O153" s="7"/>
      <c r="P153" s="7"/>
      <c r="AB153" s="7"/>
    </row>
    <row r="154" spans="1:28" s="6" customFormat="1" ht="14">
      <c r="A154" s="20" t="str">
        <f t="shared" si="19"/>
        <v>3126 YB</v>
      </c>
      <c r="B154" s="21" t="str">
        <f t="shared" si="11"/>
        <v>849 AC</v>
      </c>
      <c r="C154" s="8"/>
      <c r="D154" s="52"/>
      <c r="E154" s="8"/>
      <c r="G154" s="31" t="str">
        <f t="shared" si="22"/>
        <v>Joás  7</v>
      </c>
      <c r="K154" s="36" t="str">
        <f t="shared" si="21"/>
        <v>Jehú  13</v>
      </c>
      <c r="N154" s="7"/>
      <c r="O154" s="7"/>
      <c r="P154" s="7"/>
      <c r="AB154" s="7"/>
    </row>
    <row r="155" spans="1:28" s="6" customFormat="1" ht="14">
      <c r="A155" s="20" t="str">
        <f t="shared" si="19"/>
        <v>3127 YB</v>
      </c>
      <c r="B155" s="21" t="str">
        <f t="shared" si="11"/>
        <v>848 AC</v>
      </c>
      <c r="C155" s="8"/>
      <c r="D155" s="52"/>
      <c r="E155" s="8"/>
      <c r="G155" s="31" t="str">
        <f t="shared" si="22"/>
        <v>Joás  8</v>
      </c>
      <c r="K155" s="36" t="str">
        <f t="shared" si="21"/>
        <v>Jehú  14</v>
      </c>
      <c r="N155" s="7"/>
      <c r="O155" s="7"/>
      <c r="P155" s="7"/>
      <c r="AB155" s="7"/>
    </row>
    <row r="156" spans="1:28" s="6" customFormat="1" ht="14">
      <c r="A156" s="20" t="str">
        <f t="shared" si="19"/>
        <v>3128 YB</v>
      </c>
      <c r="B156" s="21" t="str">
        <f t="shared" si="11"/>
        <v>847 AC</v>
      </c>
      <c r="C156" s="8"/>
      <c r="D156" s="52"/>
      <c r="E156" s="8"/>
      <c r="G156" s="31" t="str">
        <f t="shared" si="22"/>
        <v>Joás  9</v>
      </c>
      <c r="K156" s="36" t="str">
        <f t="shared" si="21"/>
        <v>Jehú  15</v>
      </c>
      <c r="N156" s="7"/>
      <c r="O156" s="7"/>
      <c r="P156" s="7"/>
      <c r="AB156" s="7"/>
    </row>
    <row r="157" spans="1:28" s="6" customFormat="1" ht="14">
      <c r="A157" s="20" t="str">
        <f t="shared" si="19"/>
        <v>3129 YB</v>
      </c>
      <c r="B157" s="21" t="str">
        <f t="shared" si="11"/>
        <v>846 AC</v>
      </c>
      <c r="C157" s="8"/>
      <c r="D157" s="52"/>
      <c r="E157" s="8"/>
      <c r="G157" s="31" t="str">
        <f t="shared" si="22"/>
        <v>Joás  10</v>
      </c>
      <c r="K157" s="36" t="str">
        <f t="shared" si="21"/>
        <v>Jehú  16</v>
      </c>
      <c r="N157" s="7"/>
      <c r="O157" s="7"/>
      <c r="P157" s="7"/>
      <c r="AB157" s="7"/>
    </row>
    <row r="158" spans="1:28" s="6" customFormat="1" ht="14">
      <c r="A158" s="20" t="str">
        <f t="shared" si="19"/>
        <v>3130 YB</v>
      </c>
      <c r="B158" s="21" t="str">
        <f t="shared" si="11"/>
        <v>845 AC</v>
      </c>
      <c r="C158" s="8"/>
      <c r="D158" s="52"/>
      <c r="E158" s="8"/>
      <c r="G158" s="31" t="str">
        <f t="shared" si="22"/>
        <v>Joás  11</v>
      </c>
      <c r="K158" s="36" t="str">
        <f t="shared" si="21"/>
        <v>Jehú  17</v>
      </c>
      <c r="N158" s="7"/>
      <c r="O158" s="7"/>
      <c r="P158" s="7"/>
      <c r="AB158" s="7"/>
    </row>
    <row r="159" spans="1:28" s="6" customFormat="1" ht="14">
      <c r="A159" s="20" t="str">
        <f t="shared" si="19"/>
        <v>3131 YB</v>
      </c>
      <c r="B159" s="21" t="str">
        <f t="shared" si="11"/>
        <v>844 AC</v>
      </c>
      <c r="C159" s="8"/>
      <c r="D159" s="52"/>
      <c r="E159" s="8"/>
      <c r="G159" s="31" t="str">
        <f t="shared" si="22"/>
        <v>Joás  12</v>
      </c>
      <c r="K159" s="36" t="str">
        <f t="shared" si="21"/>
        <v>Jehú  18</v>
      </c>
      <c r="N159" s="7"/>
      <c r="O159" s="7"/>
      <c r="P159" s="7"/>
      <c r="AB159" s="7"/>
    </row>
    <row r="160" spans="1:28" s="6" customFormat="1" ht="14">
      <c r="A160" s="20" t="str">
        <f t="shared" si="19"/>
        <v>3132 YB</v>
      </c>
      <c r="B160" s="21" t="str">
        <f t="shared" si="11"/>
        <v>843 AC</v>
      </c>
      <c r="C160" s="8"/>
      <c r="D160" s="52"/>
      <c r="E160" s="8"/>
      <c r="G160" s="31" t="str">
        <f t="shared" si="22"/>
        <v>Joás  13</v>
      </c>
      <c r="K160" s="36" t="str">
        <f t="shared" si="21"/>
        <v>Jehú  19</v>
      </c>
      <c r="N160" s="7"/>
      <c r="O160" s="7"/>
      <c r="P160" s="7"/>
      <c r="AB160" s="7"/>
    </row>
    <row r="161" spans="1:39" s="6" customFormat="1" ht="14">
      <c r="A161" s="20" t="str">
        <f t="shared" si="19"/>
        <v>3133 YB</v>
      </c>
      <c r="B161" s="21" t="str">
        <f t="shared" si="11"/>
        <v>842 AC</v>
      </c>
      <c r="C161" s="8"/>
      <c r="D161" s="52"/>
      <c r="E161" s="8"/>
      <c r="G161" s="31" t="str">
        <f t="shared" si="22"/>
        <v>Joás  14</v>
      </c>
      <c r="K161" s="36" t="str">
        <f t="shared" si="21"/>
        <v>Jehú  20</v>
      </c>
      <c r="N161" s="7"/>
      <c r="O161" s="7"/>
      <c r="P161" s="7"/>
      <c r="AB161" s="7"/>
      <c r="AE161" s="7"/>
    </row>
    <row r="162" spans="1:39" s="6" customFormat="1" ht="14">
      <c r="A162" s="20" t="str">
        <f t="shared" si="19"/>
        <v>3134 YB</v>
      </c>
      <c r="B162" s="21" t="str">
        <f t="shared" si="11"/>
        <v>841 AC</v>
      </c>
      <c r="C162" s="8"/>
      <c r="D162" s="52"/>
      <c r="E162" s="8"/>
      <c r="G162" s="31" t="str">
        <f t="shared" si="22"/>
        <v>Joás  15</v>
      </c>
      <c r="K162" s="36" t="str">
        <f t="shared" si="21"/>
        <v>Jehú  21</v>
      </c>
      <c r="N162" s="7"/>
      <c r="O162" s="7"/>
      <c r="P162" s="7"/>
      <c r="AB162" s="7"/>
      <c r="AE162" s="7"/>
    </row>
    <row r="163" spans="1:39" s="6" customFormat="1" ht="14">
      <c r="A163" s="20" t="str">
        <f t="shared" si="19"/>
        <v>3135 YB</v>
      </c>
      <c r="B163" s="21" t="str">
        <f t="shared" si="11"/>
        <v>840 AC</v>
      </c>
      <c r="C163" s="8"/>
      <c r="D163" s="8"/>
      <c r="E163" s="8"/>
      <c r="G163" s="31" t="str">
        <f t="shared" si="22"/>
        <v>Joás  16</v>
      </c>
      <c r="K163" s="36" t="str">
        <f t="shared" si="21"/>
        <v>Jehú  22</v>
      </c>
      <c r="N163" s="7"/>
      <c r="O163" s="7"/>
      <c r="P163" s="7"/>
      <c r="AB163" s="7"/>
      <c r="AE163" s="7"/>
    </row>
    <row r="164" spans="1:39" s="6" customFormat="1" ht="14">
      <c r="A164" s="20" t="str">
        <f t="shared" si="19"/>
        <v>3136 YB</v>
      </c>
      <c r="B164" s="21" t="str">
        <f t="shared" si="11"/>
        <v>839 AC</v>
      </c>
      <c r="C164" s="8"/>
      <c r="D164" s="8"/>
      <c r="E164" s="8"/>
      <c r="G164" s="31" t="str">
        <f t="shared" si="22"/>
        <v>Joás  17</v>
      </c>
      <c r="I164" s="51" t="s">
        <v>67</v>
      </c>
      <c r="K164" s="36" t="str">
        <f t="shared" si="21"/>
        <v>Jehú  23</v>
      </c>
      <c r="N164" s="7"/>
      <c r="O164" s="7"/>
      <c r="P164" s="7"/>
      <c r="AB164" s="7"/>
      <c r="AE164" s="7"/>
    </row>
    <row r="165" spans="1:39" s="6" customFormat="1" ht="14">
      <c r="A165" s="20" t="str">
        <f t="shared" si="19"/>
        <v>3137 YB</v>
      </c>
      <c r="B165" s="21" t="str">
        <f t="shared" ref="B165:B228" si="23">IF((LEFT(A165, SEARCH(" ", A165, 1))-3974)&lt;=0, CONCATENATE(3974-LEFT(A165, SEARCH(" ", A165, 1))+1, " AC"), CONCATENATE(LEFT(A165, SEARCH(" ", A165, 1))-3974, " DC"))</f>
        <v>838 AC</v>
      </c>
      <c r="C165" s="8"/>
      <c r="D165" s="8"/>
      <c r="E165" s="8"/>
      <c r="G165" s="31" t="str">
        <f t="shared" si="22"/>
        <v>Joás  18</v>
      </c>
      <c r="I165" s="52"/>
      <c r="K165" s="36" t="str">
        <f t="shared" si="21"/>
        <v>Jehú  24</v>
      </c>
      <c r="N165" s="7"/>
      <c r="O165" s="7"/>
      <c r="P165" s="7"/>
      <c r="AB165" s="7"/>
      <c r="AE165" s="7"/>
    </row>
    <row r="166" spans="1:39" s="6" customFormat="1" ht="14">
      <c r="A166" s="20" t="str">
        <f t="shared" si="19"/>
        <v>3138 YB</v>
      </c>
      <c r="B166" s="21" t="str">
        <f t="shared" si="23"/>
        <v>837 AC</v>
      </c>
      <c r="C166" s="8"/>
      <c r="D166" s="8"/>
      <c r="E166" s="8"/>
      <c r="G166" s="31" t="str">
        <f t="shared" si="22"/>
        <v>Joás  19</v>
      </c>
      <c r="I166" s="52"/>
      <c r="K166" s="36" t="str">
        <f t="shared" si="21"/>
        <v>Jehú  25</v>
      </c>
      <c r="N166" s="7"/>
      <c r="O166" s="7"/>
      <c r="P166" s="7"/>
      <c r="AB166" s="7"/>
      <c r="AE166" s="7"/>
    </row>
    <row r="167" spans="1:39" s="6" customFormat="1" ht="14">
      <c r="A167" s="20" t="str">
        <f t="shared" si="19"/>
        <v>3139 YB</v>
      </c>
      <c r="B167" s="21" t="str">
        <f t="shared" si="23"/>
        <v>836 AC</v>
      </c>
      <c r="C167" s="8"/>
      <c r="D167" s="8"/>
      <c r="E167" s="8"/>
      <c r="G167" s="31" t="str">
        <f t="shared" si="22"/>
        <v>Joás  20</v>
      </c>
      <c r="I167" s="52"/>
      <c r="K167" s="36" t="str">
        <f t="shared" si="21"/>
        <v>Jehú  26</v>
      </c>
      <c r="N167" s="7"/>
      <c r="O167" s="7"/>
      <c r="P167" s="7"/>
      <c r="AB167" s="7"/>
      <c r="AE167" s="7"/>
    </row>
    <row r="168" spans="1:39" s="6" customFormat="1" ht="14">
      <c r="A168" s="20" t="str">
        <f t="shared" si="19"/>
        <v>3140 YB</v>
      </c>
      <c r="B168" s="21" t="str">
        <f t="shared" si="23"/>
        <v>835 AC</v>
      </c>
      <c r="C168" s="8"/>
      <c r="D168" s="8"/>
      <c r="E168" s="8"/>
      <c r="G168" s="31" t="str">
        <f t="shared" si="22"/>
        <v>Joás  21</v>
      </c>
      <c r="I168" s="52"/>
      <c r="K168" s="36" t="str">
        <f t="shared" si="21"/>
        <v>Jehú  27</v>
      </c>
      <c r="N168" s="7"/>
      <c r="O168" s="7"/>
      <c r="P168" s="7"/>
      <c r="AB168" s="7"/>
      <c r="AE168" s="7"/>
    </row>
    <row r="169" spans="1:39" s="6" customFormat="1">
      <c r="A169" s="20" t="str">
        <f t="shared" si="19"/>
        <v>3141 YB</v>
      </c>
      <c r="B169" s="21" t="str">
        <f t="shared" si="23"/>
        <v>834 AC</v>
      </c>
      <c r="C169" s="8"/>
      <c r="D169" s="8"/>
      <c r="E169" s="8"/>
      <c r="G169" s="31" t="str">
        <f t="shared" si="22"/>
        <v>Joás  22</v>
      </c>
      <c r="I169" s="52"/>
      <c r="J169" s="4" t="s">
        <v>66</v>
      </c>
      <c r="K169" s="36" t="str">
        <f t="shared" si="21"/>
        <v>Jehú  28</v>
      </c>
      <c r="N169" s="7"/>
      <c r="O169" s="7"/>
      <c r="P169" s="7"/>
      <c r="AB169" s="7"/>
      <c r="AE169" s="7"/>
    </row>
    <row r="170" spans="1:39" s="6" customFormat="1" ht="14">
      <c r="A170" s="20" t="str">
        <f t="shared" si="19"/>
        <v>3142 YB</v>
      </c>
      <c r="B170" s="21" t="str">
        <f t="shared" si="23"/>
        <v>833 AC</v>
      </c>
      <c r="C170" s="8"/>
      <c r="D170" s="8"/>
      <c r="E170" s="8"/>
      <c r="G170" s="31" t="str">
        <f t="shared" si="22"/>
        <v>Joás  23</v>
      </c>
      <c r="I170" s="52"/>
      <c r="J170" s="37" t="s">
        <v>68</v>
      </c>
      <c r="N170" s="7"/>
      <c r="O170" s="7"/>
      <c r="P170" s="7"/>
      <c r="AB170" s="7"/>
      <c r="AE170" s="7"/>
      <c r="AM170" s="9"/>
    </row>
    <row r="171" spans="1:39" s="6" customFormat="1" ht="14">
      <c r="A171" s="20" t="str">
        <f t="shared" si="19"/>
        <v>3143 YB</v>
      </c>
      <c r="B171" s="21" t="str">
        <f t="shared" si="23"/>
        <v>832 AC</v>
      </c>
      <c r="C171" s="8"/>
      <c r="D171" s="8"/>
      <c r="E171" s="8"/>
      <c r="G171" s="31" t="str">
        <f t="shared" si="22"/>
        <v>Joás  24</v>
      </c>
      <c r="I171" s="52"/>
      <c r="J171" s="37" t="str">
        <f t="shared" ref="J171:J186" si="24">CONCATENATE(LEFT(J170, SEARCH(" ", J170, 1)), " ", RIGHT(J170,LEN(J170)-FIND(" ",J170, 1))+1)</f>
        <v>Joacaz  2</v>
      </c>
      <c r="N171" s="7"/>
      <c r="O171" s="7"/>
      <c r="P171" s="7"/>
      <c r="AB171" s="7"/>
      <c r="AE171" s="7"/>
      <c r="AM171" s="9"/>
    </row>
    <row r="172" spans="1:39" s="6" customFormat="1" ht="14">
      <c r="A172" s="20" t="str">
        <f t="shared" si="19"/>
        <v>3144 YB</v>
      </c>
      <c r="B172" s="21" t="str">
        <f t="shared" si="23"/>
        <v>831 AC</v>
      </c>
      <c r="C172" s="8"/>
      <c r="D172" s="8"/>
      <c r="E172" s="8"/>
      <c r="G172" s="31" t="str">
        <f t="shared" si="22"/>
        <v>Joás  25</v>
      </c>
      <c r="I172" s="52"/>
      <c r="J172" s="37" t="str">
        <f t="shared" si="24"/>
        <v>Joacaz  3</v>
      </c>
      <c r="N172" s="7"/>
      <c r="O172" s="7"/>
      <c r="P172" s="7"/>
      <c r="AB172" s="7"/>
      <c r="AE172" s="7"/>
    </row>
    <row r="173" spans="1:39" s="6" customFormat="1" ht="14">
      <c r="A173" s="20" t="str">
        <f t="shared" si="19"/>
        <v>3145 YB</v>
      </c>
      <c r="B173" s="21" t="str">
        <f t="shared" si="23"/>
        <v>830 AC</v>
      </c>
      <c r="C173" s="8"/>
      <c r="D173" s="8"/>
      <c r="E173" s="8"/>
      <c r="G173" s="31" t="str">
        <f t="shared" si="22"/>
        <v>Joás  26</v>
      </c>
      <c r="J173" s="37" t="str">
        <f t="shared" si="24"/>
        <v>Joacaz  4</v>
      </c>
      <c r="N173" s="7"/>
      <c r="O173" s="7"/>
      <c r="P173" s="7"/>
      <c r="AB173" s="7"/>
      <c r="AE173" s="7"/>
    </row>
    <row r="174" spans="1:39" s="6" customFormat="1" ht="14">
      <c r="A174" s="20" t="str">
        <f t="shared" si="19"/>
        <v>3146 YB</v>
      </c>
      <c r="B174" s="21" t="str">
        <f t="shared" si="23"/>
        <v>829 AC</v>
      </c>
      <c r="C174" s="8"/>
      <c r="D174" s="8"/>
      <c r="E174" s="8"/>
      <c r="G174" s="31" t="str">
        <f t="shared" si="22"/>
        <v>Joás  27</v>
      </c>
      <c r="J174" s="37" t="str">
        <f t="shared" si="24"/>
        <v>Joacaz  5</v>
      </c>
      <c r="N174" s="7"/>
      <c r="O174" s="7"/>
      <c r="P174" s="7"/>
      <c r="AB174" s="7"/>
      <c r="AE174" s="7"/>
    </row>
    <row r="175" spans="1:39" s="6" customFormat="1" ht="14">
      <c r="A175" s="20" t="str">
        <f t="shared" si="19"/>
        <v>3147 YB</v>
      </c>
      <c r="B175" s="21" t="str">
        <f t="shared" si="23"/>
        <v>828 AC</v>
      </c>
      <c r="C175" s="8"/>
      <c r="D175" s="8"/>
      <c r="E175" s="8"/>
      <c r="G175" s="31" t="str">
        <f t="shared" si="22"/>
        <v>Joás  28</v>
      </c>
      <c r="J175" s="37" t="str">
        <f t="shared" si="24"/>
        <v>Joacaz  6</v>
      </c>
      <c r="N175" s="7"/>
      <c r="O175" s="7"/>
      <c r="P175" s="7"/>
      <c r="AB175" s="7"/>
      <c r="AE175" s="7"/>
    </row>
    <row r="176" spans="1:39" s="6" customFormat="1" ht="14">
      <c r="A176" s="20" t="str">
        <f t="shared" si="19"/>
        <v>3148 YB</v>
      </c>
      <c r="B176" s="21" t="str">
        <f t="shared" si="23"/>
        <v>827 AC</v>
      </c>
      <c r="C176" s="8"/>
      <c r="D176" s="8"/>
      <c r="E176" s="8"/>
      <c r="G176" s="31" t="str">
        <f t="shared" si="22"/>
        <v>Joás  29</v>
      </c>
      <c r="J176" s="37" t="str">
        <f t="shared" si="24"/>
        <v>Joacaz  7</v>
      </c>
      <c r="N176" s="7"/>
      <c r="O176" s="7"/>
      <c r="P176" s="7"/>
      <c r="AB176" s="7"/>
      <c r="AE176" s="7"/>
      <c r="AH176" s="7"/>
    </row>
    <row r="177" spans="1:44" s="6" customFormat="1" ht="14">
      <c r="A177" s="20" t="str">
        <f t="shared" si="19"/>
        <v>3149 YB</v>
      </c>
      <c r="B177" s="21" t="str">
        <f t="shared" si="23"/>
        <v>826 AC</v>
      </c>
      <c r="C177" s="8"/>
      <c r="D177" s="8"/>
      <c r="E177" s="8"/>
      <c r="G177" s="31" t="str">
        <f t="shared" si="22"/>
        <v>Joás  30</v>
      </c>
      <c r="J177" s="37" t="str">
        <f t="shared" si="24"/>
        <v>Joacaz  8</v>
      </c>
      <c r="L177" s="46" t="s">
        <v>70</v>
      </c>
      <c r="M177" s="47"/>
      <c r="N177" s="7"/>
      <c r="O177" s="7"/>
      <c r="P177" s="7"/>
      <c r="AB177" s="7"/>
      <c r="AE177" s="7"/>
      <c r="AH177" s="7"/>
    </row>
    <row r="178" spans="1:44" s="6" customFormat="1" ht="14">
      <c r="A178" s="20" t="str">
        <f t="shared" si="19"/>
        <v>3150 YB</v>
      </c>
      <c r="B178" s="21" t="str">
        <f t="shared" si="23"/>
        <v>825 AC</v>
      </c>
      <c r="C178" s="8"/>
      <c r="D178" s="8"/>
      <c r="E178" s="8"/>
      <c r="G178" s="31" t="str">
        <f t="shared" si="22"/>
        <v>Joás  31</v>
      </c>
      <c r="I178" s="46" t="s">
        <v>76</v>
      </c>
      <c r="J178" s="37" t="str">
        <f t="shared" si="24"/>
        <v>Joacaz  9</v>
      </c>
      <c r="L178" s="47"/>
      <c r="M178" s="47"/>
      <c r="N178" s="7"/>
      <c r="O178" s="7"/>
      <c r="P178" s="7"/>
      <c r="AB178" s="7"/>
      <c r="AE178" s="7"/>
      <c r="AF178" s="59"/>
      <c r="AG178" s="59"/>
      <c r="AH178" s="7"/>
    </row>
    <row r="179" spans="1:44" s="6" customFormat="1" ht="14">
      <c r="A179" s="20" t="str">
        <f t="shared" si="19"/>
        <v>3151 YB</v>
      </c>
      <c r="B179" s="21" t="str">
        <f t="shared" si="23"/>
        <v>824 AC</v>
      </c>
      <c r="C179" s="8"/>
      <c r="D179" s="8"/>
      <c r="E179" s="8"/>
      <c r="G179" s="31" t="str">
        <f t="shared" si="22"/>
        <v>Joás  32</v>
      </c>
      <c r="I179" s="47"/>
      <c r="J179" s="37" t="str">
        <f t="shared" si="24"/>
        <v>Joacaz  10</v>
      </c>
      <c r="L179" s="47"/>
      <c r="M179" s="47"/>
      <c r="N179" s="7"/>
      <c r="O179" s="7"/>
      <c r="P179" s="7"/>
      <c r="AB179" s="7"/>
      <c r="AE179" s="7"/>
      <c r="AF179" s="59"/>
      <c r="AG179" s="59"/>
      <c r="AH179" s="7"/>
    </row>
    <row r="180" spans="1:44" s="6" customFormat="1" ht="14">
      <c r="A180" s="20" t="str">
        <f t="shared" si="19"/>
        <v>3152 YB</v>
      </c>
      <c r="B180" s="21" t="str">
        <f t="shared" si="23"/>
        <v>823 AC</v>
      </c>
      <c r="C180" s="8"/>
      <c r="D180" s="8"/>
      <c r="E180" s="8"/>
      <c r="G180" s="31" t="str">
        <f t="shared" si="22"/>
        <v>Joás  33</v>
      </c>
      <c r="H180" s="46" t="s">
        <v>74</v>
      </c>
      <c r="I180" s="47"/>
      <c r="J180" s="37" t="str">
        <f t="shared" si="24"/>
        <v>Joacaz  11</v>
      </c>
      <c r="L180" s="47"/>
      <c r="M180" s="47"/>
      <c r="N180" s="7"/>
      <c r="O180" s="7"/>
      <c r="P180" s="7"/>
      <c r="AB180" s="7"/>
      <c r="AE180" s="7"/>
      <c r="AF180" s="59"/>
      <c r="AG180" s="59"/>
      <c r="AH180" s="7"/>
    </row>
    <row r="181" spans="1:44" s="6" customFormat="1">
      <c r="A181" s="20" t="str">
        <f t="shared" si="19"/>
        <v>3153 YB</v>
      </c>
      <c r="B181" s="21" t="str">
        <f t="shared" si="23"/>
        <v>822 AC</v>
      </c>
      <c r="C181" s="8"/>
      <c r="D181" s="50" t="s">
        <v>75</v>
      </c>
      <c r="E181" s="8"/>
      <c r="G181" s="31" t="str">
        <f t="shared" si="22"/>
        <v>Joás  34</v>
      </c>
      <c r="H181" s="47"/>
      <c r="I181" s="47"/>
      <c r="J181" s="37" t="str">
        <f t="shared" si="24"/>
        <v>Joacaz  12</v>
      </c>
      <c r="L181" s="47"/>
      <c r="M181" s="47"/>
      <c r="N181" s="34"/>
      <c r="O181" s="7"/>
      <c r="P181" s="7"/>
      <c r="AB181" s="7"/>
      <c r="AE181" s="7"/>
      <c r="AF181" s="59"/>
      <c r="AG181" s="59"/>
      <c r="AH181" s="7"/>
    </row>
    <row r="182" spans="1:44" s="6" customFormat="1">
      <c r="A182" s="20" t="str">
        <f t="shared" si="19"/>
        <v>3154 YB</v>
      </c>
      <c r="B182" s="21" t="str">
        <f t="shared" si="23"/>
        <v>821 AC</v>
      </c>
      <c r="C182" s="8"/>
      <c r="D182" s="47"/>
      <c r="E182" s="8"/>
      <c r="G182" s="31" t="str">
        <f t="shared" si="22"/>
        <v>Joás  35</v>
      </c>
      <c r="H182" s="47"/>
      <c r="I182" s="47"/>
      <c r="J182" s="37" t="str">
        <f t="shared" si="24"/>
        <v>Joacaz  13</v>
      </c>
      <c r="L182" s="47"/>
      <c r="M182" s="47"/>
      <c r="N182" s="34"/>
      <c r="O182" s="7"/>
      <c r="P182" s="7"/>
      <c r="AB182" s="7"/>
      <c r="AE182" s="7"/>
      <c r="AH182" s="7"/>
    </row>
    <row r="183" spans="1:44" s="6" customFormat="1">
      <c r="A183" s="20" t="str">
        <f t="shared" si="19"/>
        <v>3155 YB</v>
      </c>
      <c r="B183" s="21" t="str">
        <f t="shared" si="23"/>
        <v>820 AC</v>
      </c>
      <c r="C183" s="8"/>
      <c r="D183" s="47"/>
      <c r="E183" s="8"/>
      <c r="G183" s="31" t="str">
        <f t="shared" si="22"/>
        <v>Joás  36</v>
      </c>
      <c r="H183" s="47"/>
      <c r="I183" s="47"/>
      <c r="J183" s="37" t="str">
        <f t="shared" si="24"/>
        <v>Joacaz  14</v>
      </c>
      <c r="K183" s="24" t="s">
        <v>63</v>
      </c>
      <c r="L183" s="47"/>
      <c r="M183" s="47"/>
      <c r="N183" s="34"/>
      <c r="O183" s="7"/>
      <c r="P183" s="7"/>
      <c r="AB183" s="7"/>
      <c r="AE183" s="7"/>
      <c r="AH183" s="7"/>
    </row>
    <row r="184" spans="1:44" s="6" customFormat="1">
      <c r="A184" s="20" t="str">
        <f t="shared" si="19"/>
        <v>3156 YB</v>
      </c>
      <c r="B184" s="21" t="str">
        <f t="shared" si="23"/>
        <v>819 AC</v>
      </c>
      <c r="C184" s="8"/>
      <c r="D184" s="47"/>
      <c r="E184" s="8"/>
      <c r="F184" s="23" t="s">
        <v>64</v>
      </c>
      <c r="G184" s="31" t="str">
        <f t="shared" si="22"/>
        <v>Joás  37</v>
      </c>
      <c r="H184" s="47"/>
      <c r="I184" s="47"/>
      <c r="J184" s="37" t="str">
        <f t="shared" si="24"/>
        <v>Joacaz  15</v>
      </c>
      <c r="K184" s="36" t="s">
        <v>69</v>
      </c>
      <c r="L184" s="47"/>
      <c r="M184" s="47"/>
      <c r="N184" s="34"/>
      <c r="O184" s="7"/>
      <c r="P184" s="7"/>
      <c r="AB184" s="7"/>
      <c r="AE184" s="7"/>
      <c r="AH184" s="7"/>
      <c r="AK184" s="59"/>
      <c r="AL184" s="59"/>
    </row>
    <row r="185" spans="1:44" s="6" customFormat="1">
      <c r="A185" s="20" t="str">
        <f t="shared" si="19"/>
        <v>3157 YB</v>
      </c>
      <c r="B185" s="21" t="str">
        <f t="shared" si="23"/>
        <v>818 AC</v>
      </c>
      <c r="C185" s="8"/>
      <c r="D185" s="47"/>
      <c r="E185" s="8"/>
      <c r="F185" s="32" t="s">
        <v>65</v>
      </c>
      <c r="G185" s="31" t="str">
        <f t="shared" si="22"/>
        <v>Joás  38</v>
      </c>
      <c r="H185" s="47"/>
      <c r="I185" s="47"/>
      <c r="J185" s="37" t="str">
        <f t="shared" si="24"/>
        <v>Joacaz  16</v>
      </c>
      <c r="K185" s="36" t="str">
        <f t="shared" ref="K185:K199" si="25">CONCATENATE(LEFT(K184, SEARCH(" ", K184, 1)), " ", RIGHT(K184,LEN(K184)-FIND(" ",K184, 1))+1)</f>
        <v>Jeoás  2</v>
      </c>
      <c r="M185" s="34"/>
      <c r="N185" s="34"/>
      <c r="O185" s="7"/>
      <c r="P185" s="7"/>
      <c r="AB185" s="7"/>
      <c r="AE185" s="9"/>
      <c r="AH185" s="7"/>
      <c r="AK185" s="59"/>
      <c r="AL185" s="59"/>
      <c r="AP185" s="10"/>
    </row>
    <row r="186" spans="1:44" s="6" customFormat="1">
      <c r="A186" s="20" t="str">
        <f t="shared" si="19"/>
        <v>3158 YB</v>
      </c>
      <c r="B186" s="21" t="str">
        <f t="shared" si="23"/>
        <v>817 AC</v>
      </c>
      <c r="C186" s="8"/>
      <c r="D186" s="47"/>
      <c r="E186" s="8"/>
      <c r="F186" s="32" t="str">
        <f t="shared" ref="F186:F213" si="26">CONCATENATE(LEFT(F185, SEARCH(" ", F185, 1)), " ", RIGHT(F185,LEN(F185)-FIND(" ",F185))+1)</f>
        <v>Amasías  2</v>
      </c>
      <c r="G186" s="31" t="str">
        <f t="shared" si="22"/>
        <v>Joás  39</v>
      </c>
      <c r="H186" s="47"/>
      <c r="I186" s="47"/>
      <c r="J186" s="37" t="str">
        <f t="shared" si="24"/>
        <v>Joacaz  17</v>
      </c>
      <c r="K186" s="36" t="str">
        <f t="shared" si="25"/>
        <v>Jeoás  3</v>
      </c>
      <c r="M186" s="34"/>
      <c r="N186" s="34"/>
      <c r="O186" s="7"/>
      <c r="P186" s="7"/>
      <c r="AB186" s="7"/>
      <c r="AD186" s="10"/>
      <c r="AE186" s="9"/>
      <c r="AH186" s="7"/>
      <c r="AK186" s="59"/>
      <c r="AL186" s="59"/>
      <c r="AP186" s="10"/>
    </row>
    <row r="187" spans="1:44" s="6" customFormat="1">
      <c r="A187" s="20" t="str">
        <f t="shared" si="19"/>
        <v>3159 YB</v>
      </c>
      <c r="B187" s="21" t="str">
        <f t="shared" si="23"/>
        <v>816 AC</v>
      </c>
      <c r="C187" s="8"/>
      <c r="D187" s="47"/>
      <c r="E187" s="8"/>
      <c r="F187" s="32" t="str">
        <f t="shared" si="26"/>
        <v>Amasías  3</v>
      </c>
      <c r="G187" s="31" t="str">
        <f t="shared" si="22"/>
        <v>Joás  40</v>
      </c>
      <c r="H187" s="47"/>
      <c r="I187" s="47"/>
      <c r="J187" s="24" t="s">
        <v>6</v>
      </c>
      <c r="K187" s="36" t="str">
        <f t="shared" si="25"/>
        <v>Jeoás  4</v>
      </c>
      <c r="M187" s="34"/>
      <c r="N187" s="34"/>
      <c r="O187" s="7"/>
      <c r="P187" s="7"/>
      <c r="AB187" s="7"/>
      <c r="AD187" s="10"/>
      <c r="AE187" s="9"/>
      <c r="AH187" s="7"/>
      <c r="AK187" s="59"/>
      <c r="AL187" s="59"/>
    </row>
    <row r="188" spans="1:44" s="6" customFormat="1">
      <c r="A188" s="20" t="str">
        <f t="shared" si="19"/>
        <v>3160 YB</v>
      </c>
      <c r="B188" s="21" t="str">
        <f t="shared" si="23"/>
        <v>815 AC</v>
      </c>
      <c r="C188" s="8"/>
      <c r="D188" s="47"/>
      <c r="E188" s="8"/>
      <c r="F188" s="32" t="str">
        <f t="shared" si="26"/>
        <v>Amasías  4</v>
      </c>
      <c r="H188" s="47"/>
      <c r="I188" s="47"/>
      <c r="J188" s="37" t="s">
        <v>71</v>
      </c>
      <c r="K188" s="36" t="str">
        <f t="shared" si="25"/>
        <v>Jeoás  5</v>
      </c>
      <c r="M188" s="34"/>
      <c r="N188" s="34"/>
      <c r="O188" s="7"/>
      <c r="P188" s="7"/>
      <c r="AB188" s="7"/>
      <c r="AE188" s="7"/>
      <c r="AH188" s="7"/>
      <c r="AK188" s="59"/>
      <c r="AL188" s="59"/>
    </row>
    <row r="189" spans="1:44" s="6" customFormat="1">
      <c r="A189" s="20" t="str">
        <f t="shared" si="19"/>
        <v>3161 YB</v>
      </c>
      <c r="B189" s="21" t="str">
        <f t="shared" si="23"/>
        <v>814 AC</v>
      </c>
      <c r="C189" s="8"/>
      <c r="D189" s="47"/>
      <c r="E189" s="8"/>
      <c r="F189" s="32" t="str">
        <f t="shared" si="26"/>
        <v>Amasías  5</v>
      </c>
      <c r="H189" s="47"/>
      <c r="I189" s="47"/>
      <c r="J189" s="37" t="str">
        <f t="shared" ref="J189:J228" si="27">CONCATENATE(LEFT(J188, SEARCH(" ", J188, 10)), " ", RIGHT(J188,LEN(J188)-FIND(" ",J188, 10))+1)</f>
        <v>Jeroboam II  2</v>
      </c>
      <c r="K189" s="36" t="str">
        <f t="shared" si="25"/>
        <v>Jeoás  6</v>
      </c>
      <c r="M189" s="34"/>
      <c r="N189" s="34"/>
      <c r="O189" s="7"/>
      <c r="P189" s="7"/>
      <c r="AB189" s="7"/>
      <c r="AE189" s="7"/>
      <c r="AH189" s="7"/>
      <c r="AR189" s="10"/>
    </row>
    <row r="190" spans="1:44" s="6" customFormat="1">
      <c r="A190" s="20" t="str">
        <f t="shared" si="19"/>
        <v>3162 YB</v>
      </c>
      <c r="B190" s="21" t="str">
        <f t="shared" si="23"/>
        <v>813 AC</v>
      </c>
      <c r="C190" s="8"/>
      <c r="D190" s="47"/>
      <c r="E190" s="8"/>
      <c r="F190" s="32" t="str">
        <f t="shared" si="26"/>
        <v>Amasías  6</v>
      </c>
      <c r="G190" s="23" t="s">
        <v>73</v>
      </c>
      <c r="H190" s="47"/>
      <c r="I190" s="47"/>
      <c r="J190" s="37" t="str">
        <f t="shared" si="27"/>
        <v>Jeroboam II  3</v>
      </c>
      <c r="K190" s="36" t="str">
        <f t="shared" si="25"/>
        <v>Jeoás  7</v>
      </c>
      <c r="N190" s="7"/>
      <c r="O190" s="7"/>
      <c r="P190" s="7"/>
      <c r="AB190" s="7"/>
      <c r="AE190" s="7"/>
      <c r="AH190" s="7"/>
      <c r="AR190" s="10"/>
    </row>
    <row r="191" spans="1:44" s="6" customFormat="1" ht="14">
      <c r="A191" s="20" t="str">
        <f t="shared" si="19"/>
        <v>3163 YB</v>
      </c>
      <c r="B191" s="21" t="str">
        <f t="shared" si="23"/>
        <v>812 AC</v>
      </c>
      <c r="C191" s="8"/>
      <c r="D191" s="47"/>
      <c r="E191" s="8"/>
      <c r="F191" s="32" t="str">
        <f t="shared" si="26"/>
        <v>Amasías  7</v>
      </c>
      <c r="G191" s="31" t="s">
        <v>72</v>
      </c>
      <c r="H191" s="47"/>
      <c r="J191" s="37" t="str">
        <f t="shared" si="27"/>
        <v>Jeroboam II  4</v>
      </c>
      <c r="K191" s="36" t="str">
        <f t="shared" si="25"/>
        <v>Jeoás  8</v>
      </c>
      <c r="N191" s="7"/>
      <c r="O191" s="7"/>
      <c r="P191" s="7"/>
      <c r="AE191" s="7"/>
      <c r="AH191" s="9"/>
      <c r="AR191" s="10"/>
    </row>
    <row r="192" spans="1:44" s="6" customFormat="1" ht="14">
      <c r="A192" s="20" t="str">
        <f t="shared" si="19"/>
        <v>3164 YB</v>
      </c>
      <c r="B192" s="21" t="str">
        <f t="shared" si="23"/>
        <v>811 AC</v>
      </c>
      <c r="C192" s="8"/>
      <c r="D192" s="47"/>
      <c r="E192" s="8"/>
      <c r="F192" s="32" t="str">
        <f t="shared" si="26"/>
        <v>Amasías  8</v>
      </c>
      <c r="G192" s="31" t="str">
        <f t="shared" ref="G192:G223" si="28">CONCATENATE(LEFT(G191, SEARCH(" ", G191, 1)), " ", RIGHT(G191,LEN(G191)-FIND(" ",G191))+1)</f>
        <v>Uzías  2</v>
      </c>
      <c r="H192" s="47"/>
      <c r="J192" s="37" t="str">
        <f t="shared" si="27"/>
        <v>Jeroboam II  5</v>
      </c>
      <c r="K192" s="36" t="str">
        <f t="shared" si="25"/>
        <v>Jeoás  9</v>
      </c>
      <c r="N192" s="7"/>
      <c r="O192" s="7"/>
      <c r="P192" s="7"/>
      <c r="AE192" s="7"/>
      <c r="AG192" s="10"/>
      <c r="AH192" s="9"/>
      <c r="AR192" s="10"/>
    </row>
    <row r="193" spans="1:44" s="6" customFormat="1" ht="14">
      <c r="A193" s="20" t="str">
        <f t="shared" si="19"/>
        <v>3165 YB</v>
      </c>
      <c r="B193" s="21" t="str">
        <f t="shared" si="23"/>
        <v>810 AC</v>
      </c>
      <c r="C193" s="8"/>
      <c r="D193" s="47"/>
      <c r="E193" s="8"/>
      <c r="F193" s="32" t="str">
        <f t="shared" si="26"/>
        <v>Amasías  9</v>
      </c>
      <c r="G193" s="31" t="str">
        <f t="shared" si="28"/>
        <v>Uzías  3</v>
      </c>
      <c r="H193" s="47"/>
      <c r="J193" s="37" t="str">
        <f t="shared" si="27"/>
        <v>Jeroboam II  6</v>
      </c>
      <c r="K193" s="36" t="str">
        <f t="shared" si="25"/>
        <v>Jeoás  10</v>
      </c>
      <c r="N193" s="7"/>
      <c r="O193" s="7"/>
      <c r="P193" s="7"/>
      <c r="AE193" s="7"/>
      <c r="AG193" s="10"/>
      <c r="AH193" s="9"/>
      <c r="AR193" s="10"/>
    </row>
    <row r="194" spans="1:44" s="6" customFormat="1" ht="14">
      <c r="A194" s="20" t="str">
        <f t="shared" si="19"/>
        <v>3166 YB</v>
      </c>
      <c r="B194" s="21" t="str">
        <f t="shared" si="23"/>
        <v>809 AC</v>
      </c>
      <c r="C194" s="8"/>
      <c r="D194" s="47"/>
      <c r="E194" s="8"/>
      <c r="F194" s="32" t="str">
        <f t="shared" si="26"/>
        <v>Amasías  10</v>
      </c>
      <c r="G194" s="31" t="str">
        <f t="shared" si="28"/>
        <v>Uzías  4</v>
      </c>
      <c r="H194" s="47"/>
      <c r="J194" s="37" t="str">
        <f t="shared" si="27"/>
        <v>Jeroboam II  7</v>
      </c>
      <c r="K194" s="36" t="str">
        <f t="shared" si="25"/>
        <v>Jeoás  11</v>
      </c>
      <c r="N194" s="7"/>
      <c r="O194" s="7"/>
      <c r="P194" s="7"/>
      <c r="AE194" s="7"/>
      <c r="AG194" s="10"/>
      <c r="AH194" s="9"/>
      <c r="AR194" s="10"/>
    </row>
    <row r="195" spans="1:44" s="6" customFormat="1" ht="14">
      <c r="A195" s="20" t="str">
        <f t="shared" si="19"/>
        <v>3167 YB</v>
      </c>
      <c r="B195" s="21" t="str">
        <f t="shared" si="23"/>
        <v>808 AC</v>
      </c>
      <c r="C195" s="8"/>
      <c r="D195" s="47"/>
      <c r="E195" s="8"/>
      <c r="F195" s="32" t="str">
        <f t="shared" si="26"/>
        <v>Amasías  11</v>
      </c>
      <c r="G195" s="31" t="str">
        <f t="shared" si="28"/>
        <v>Uzías  5</v>
      </c>
      <c r="H195" s="47"/>
      <c r="J195" s="37" t="str">
        <f t="shared" si="27"/>
        <v>Jeroboam II  8</v>
      </c>
      <c r="K195" s="36" t="str">
        <f t="shared" si="25"/>
        <v>Jeoás  12</v>
      </c>
      <c r="N195" s="7"/>
      <c r="O195" s="7"/>
      <c r="P195" s="7"/>
      <c r="AE195" s="7"/>
      <c r="AG195" s="10"/>
      <c r="AH195" s="9"/>
      <c r="AR195" s="10"/>
    </row>
    <row r="196" spans="1:44" s="6" customFormat="1" ht="14">
      <c r="A196" s="20" t="str">
        <f t="shared" si="19"/>
        <v>3168 YB</v>
      </c>
      <c r="B196" s="21" t="str">
        <f t="shared" si="23"/>
        <v>807 AC</v>
      </c>
      <c r="C196" s="8"/>
      <c r="D196" s="8"/>
      <c r="E196" s="8"/>
      <c r="F196" s="32" t="str">
        <f t="shared" si="26"/>
        <v>Amasías  12</v>
      </c>
      <c r="G196" s="31" t="str">
        <f t="shared" si="28"/>
        <v>Uzías  6</v>
      </c>
      <c r="H196" s="47"/>
      <c r="J196" s="37" t="str">
        <f t="shared" si="27"/>
        <v>Jeroboam II  9</v>
      </c>
      <c r="K196" s="36" t="str">
        <f t="shared" si="25"/>
        <v>Jeoás  13</v>
      </c>
      <c r="N196" s="7"/>
      <c r="O196" s="7"/>
      <c r="P196" s="7"/>
      <c r="AE196" s="7"/>
      <c r="AG196" s="10"/>
      <c r="AH196" s="9"/>
      <c r="AR196" s="10"/>
    </row>
    <row r="197" spans="1:44" s="6" customFormat="1">
      <c r="A197" s="20" t="str">
        <f t="shared" si="19"/>
        <v>3169 YB</v>
      </c>
      <c r="B197" s="21" t="str">
        <f t="shared" si="23"/>
        <v>806 AC</v>
      </c>
      <c r="C197" s="8"/>
      <c r="D197" s="8"/>
      <c r="E197" s="8"/>
      <c r="F197" s="32" t="str">
        <f t="shared" si="26"/>
        <v>Amasías  13</v>
      </c>
      <c r="G197" s="31" t="str">
        <f t="shared" si="28"/>
        <v>Uzías  7</v>
      </c>
      <c r="H197" s="12"/>
      <c r="J197" s="37" t="str">
        <f t="shared" si="27"/>
        <v>Jeroboam II  10</v>
      </c>
      <c r="K197" s="36" t="str">
        <f t="shared" si="25"/>
        <v>Jeoás  14</v>
      </c>
      <c r="N197" s="7"/>
      <c r="O197" s="7"/>
      <c r="P197" s="7"/>
      <c r="AE197" s="7"/>
      <c r="AG197" s="10"/>
      <c r="AH197" s="9"/>
      <c r="AR197" s="10"/>
    </row>
    <row r="198" spans="1:44" s="6" customFormat="1">
      <c r="A198" s="20" t="str">
        <f t="shared" si="19"/>
        <v>3170 YB</v>
      </c>
      <c r="B198" s="21" t="str">
        <f t="shared" si="23"/>
        <v>805 AC</v>
      </c>
      <c r="C198" s="8"/>
      <c r="D198" s="8"/>
      <c r="E198" s="8"/>
      <c r="F198" s="32" t="str">
        <f t="shared" si="26"/>
        <v>Amasías  14</v>
      </c>
      <c r="G198" s="31" t="str">
        <f t="shared" si="28"/>
        <v>Uzías  8</v>
      </c>
      <c r="H198" s="12"/>
      <c r="J198" s="37" t="str">
        <f t="shared" si="27"/>
        <v>Jeroboam II  11</v>
      </c>
      <c r="K198" s="36" t="str">
        <f t="shared" si="25"/>
        <v>Jeoás  15</v>
      </c>
      <c r="N198" s="7"/>
      <c r="O198" s="7"/>
      <c r="P198" s="7"/>
      <c r="AE198" s="7"/>
      <c r="AG198" s="10"/>
      <c r="AH198" s="9"/>
      <c r="AR198" s="10"/>
    </row>
    <row r="199" spans="1:44" s="6" customFormat="1">
      <c r="A199" s="20" t="str">
        <f t="shared" si="19"/>
        <v>3171 YB</v>
      </c>
      <c r="B199" s="21" t="str">
        <f t="shared" si="23"/>
        <v>804 AC</v>
      </c>
      <c r="C199" s="8"/>
      <c r="D199" s="8"/>
      <c r="E199" s="8"/>
      <c r="F199" s="32" t="str">
        <f t="shared" si="26"/>
        <v>Amasías  15</v>
      </c>
      <c r="G199" s="31" t="str">
        <f t="shared" si="28"/>
        <v>Uzías  9</v>
      </c>
      <c r="H199" s="12"/>
      <c r="J199" s="37" t="str">
        <f t="shared" si="27"/>
        <v>Jeroboam II  12</v>
      </c>
      <c r="K199" s="36" t="str">
        <f t="shared" si="25"/>
        <v>Jeoás  16</v>
      </c>
      <c r="N199" s="7"/>
      <c r="O199" s="7"/>
      <c r="P199" s="7"/>
      <c r="AE199" s="7"/>
      <c r="AG199" s="10"/>
      <c r="AH199" s="9"/>
      <c r="AR199" s="10"/>
    </row>
    <row r="200" spans="1:44" s="6" customFormat="1" ht="14">
      <c r="A200" s="20" t="str">
        <f t="shared" si="19"/>
        <v>3172 YB</v>
      </c>
      <c r="B200" s="21" t="str">
        <f t="shared" si="23"/>
        <v>803 AC</v>
      </c>
      <c r="C200" s="8"/>
      <c r="D200" s="8"/>
      <c r="E200" s="8"/>
      <c r="F200" s="32" t="str">
        <f t="shared" si="26"/>
        <v>Amasías  16</v>
      </c>
      <c r="G200" s="31" t="str">
        <f t="shared" si="28"/>
        <v>Uzías  10</v>
      </c>
      <c r="J200" s="37" t="str">
        <f t="shared" si="27"/>
        <v>Jeroboam II  13</v>
      </c>
      <c r="N200" s="7"/>
      <c r="O200" s="7"/>
      <c r="P200" s="7"/>
      <c r="AE200" s="7"/>
      <c r="AG200" s="10"/>
      <c r="AH200" s="9"/>
    </row>
    <row r="201" spans="1:44" s="6" customFormat="1" ht="14">
      <c r="A201" s="20" t="str">
        <f t="shared" si="19"/>
        <v>3173 YB</v>
      </c>
      <c r="B201" s="21" t="str">
        <f t="shared" si="23"/>
        <v>802 AC</v>
      </c>
      <c r="C201" s="8"/>
      <c r="D201" s="8"/>
      <c r="E201" s="8"/>
      <c r="F201" s="32" t="str">
        <f t="shared" si="26"/>
        <v>Amasías  17</v>
      </c>
      <c r="G201" s="31" t="str">
        <f t="shared" si="28"/>
        <v>Uzías  11</v>
      </c>
      <c r="J201" s="37" t="str">
        <f t="shared" si="27"/>
        <v>Jeroboam II  14</v>
      </c>
      <c r="N201" s="7"/>
      <c r="O201" s="7"/>
      <c r="P201" s="7"/>
      <c r="AE201" s="7"/>
      <c r="AG201" s="10"/>
      <c r="AH201" s="9"/>
    </row>
    <row r="202" spans="1:44" s="6" customFormat="1" ht="14">
      <c r="A202" s="20" t="str">
        <f t="shared" si="19"/>
        <v>3174 YB</v>
      </c>
      <c r="B202" s="21" t="str">
        <f t="shared" si="23"/>
        <v>801 AC</v>
      </c>
      <c r="C202" s="8"/>
      <c r="D202" s="8"/>
      <c r="E202" s="8"/>
      <c r="F202" s="32" t="str">
        <f t="shared" si="26"/>
        <v>Amasías  18</v>
      </c>
      <c r="G202" s="31" t="str">
        <f t="shared" si="28"/>
        <v>Uzías  12</v>
      </c>
      <c r="J202" s="37" t="str">
        <f t="shared" si="27"/>
        <v>Jeroboam II  15</v>
      </c>
      <c r="N202" s="7"/>
      <c r="O202" s="7"/>
      <c r="P202" s="7"/>
      <c r="AE202" s="7"/>
      <c r="AG202" s="10"/>
      <c r="AH202" s="9"/>
    </row>
    <row r="203" spans="1:44" s="6" customFormat="1" ht="14">
      <c r="A203" s="20" t="str">
        <f t="shared" si="19"/>
        <v>3175 YB</v>
      </c>
      <c r="B203" s="21" t="str">
        <f t="shared" si="23"/>
        <v>800 AC</v>
      </c>
      <c r="C203" s="8"/>
      <c r="D203" s="8"/>
      <c r="E203" s="8"/>
      <c r="F203" s="32" t="str">
        <f t="shared" si="26"/>
        <v>Amasías  19</v>
      </c>
      <c r="G203" s="31" t="str">
        <f t="shared" si="28"/>
        <v>Uzías  13</v>
      </c>
      <c r="J203" s="37" t="str">
        <f t="shared" si="27"/>
        <v>Jeroboam II  16</v>
      </c>
      <c r="N203" s="7"/>
      <c r="O203" s="7"/>
      <c r="P203" s="7"/>
      <c r="AE203" s="7"/>
      <c r="AG203" s="10"/>
      <c r="AH203" s="9"/>
    </row>
    <row r="204" spans="1:44" s="6" customFormat="1" ht="14">
      <c r="A204" s="20" t="str">
        <f t="shared" si="19"/>
        <v>3176 YB</v>
      </c>
      <c r="B204" s="21" t="str">
        <f t="shared" si="23"/>
        <v>799 AC</v>
      </c>
      <c r="C204" s="8"/>
      <c r="D204" s="8"/>
      <c r="E204" s="8"/>
      <c r="F204" s="32" t="str">
        <f t="shared" si="26"/>
        <v>Amasías  20</v>
      </c>
      <c r="G204" s="31" t="str">
        <f t="shared" si="28"/>
        <v>Uzías  14</v>
      </c>
      <c r="J204" s="37" t="str">
        <f t="shared" si="27"/>
        <v>Jeroboam II  17</v>
      </c>
      <c r="N204" s="7"/>
      <c r="O204" s="7"/>
      <c r="P204" s="7"/>
      <c r="AE204" s="7"/>
      <c r="AG204" s="10"/>
      <c r="AH204" s="9"/>
    </row>
    <row r="205" spans="1:44" s="6" customFormat="1" ht="14">
      <c r="A205" s="20" t="str">
        <f t="shared" si="19"/>
        <v>3177 YB</v>
      </c>
      <c r="B205" s="21" t="str">
        <f t="shared" si="23"/>
        <v>798 AC</v>
      </c>
      <c r="C205" s="8"/>
      <c r="D205" s="8"/>
      <c r="E205" s="8"/>
      <c r="F205" s="32" t="str">
        <f t="shared" si="26"/>
        <v>Amasías  21</v>
      </c>
      <c r="G205" s="31" t="str">
        <f t="shared" si="28"/>
        <v>Uzías  15</v>
      </c>
      <c r="J205" s="37" t="str">
        <f t="shared" si="27"/>
        <v>Jeroboam II  18</v>
      </c>
      <c r="N205" s="7"/>
      <c r="O205" s="7"/>
      <c r="P205" s="7"/>
      <c r="AE205" s="7"/>
      <c r="AG205" s="10"/>
      <c r="AH205" s="9"/>
    </row>
    <row r="206" spans="1:44" s="6" customFormat="1" ht="14">
      <c r="A206" s="20" t="str">
        <f t="shared" si="19"/>
        <v>3178 YB</v>
      </c>
      <c r="B206" s="21" t="str">
        <f t="shared" si="23"/>
        <v>797 AC</v>
      </c>
      <c r="C206" s="8"/>
      <c r="D206" s="8"/>
      <c r="E206" s="8"/>
      <c r="F206" s="32" t="str">
        <f t="shared" si="26"/>
        <v>Amasías  22</v>
      </c>
      <c r="G206" s="31" t="str">
        <f t="shared" si="28"/>
        <v>Uzías  16</v>
      </c>
      <c r="J206" s="37" t="str">
        <f t="shared" si="27"/>
        <v>Jeroboam II  19</v>
      </c>
      <c r="N206" s="7"/>
      <c r="O206" s="7"/>
      <c r="P206" s="7"/>
      <c r="AE206" s="7"/>
      <c r="AG206" s="10"/>
      <c r="AH206" s="9"/>
    </row>
    <row r="207" spans="1:44" s="6" customFormat="1" ht="14">
      <c r="A207" s="20" t="str">
        <f t="shared" ref="A207:A270" si="29">CONCATENATE(LEFT(A206, SEARCH(" ", A206, 1))+1, " YB")</f>
        <v>3179 YB</v>
      </c>
      <c r="B207" s="21" t="str">
        <f t="shared" si="23"/>
        <v>796 AC</v>
      </c>
      <c r="C207" s="8"/>
      <c r="D207" s="8"/>
      <c r="E207" s="8"/>
      <c r="F207" s="32" t="str">
        <f t="shared" si="26"/>
        <v>Amasías  23</v>
      </c>
      <c r="G207" s="31" t="str">
        <f t="shared" si="28"/>
        <v>Uzías  17</v>
      </c>
      <c r="J207" s="37" t="str">
        <f t="shared" si="27"/>
        <v>Jeroboam II  20</v>
      </c>
      <c r="N207" s="7"/>
      <c r="O207" s="7"/>
      <c r="P207" s="7"/>
      <c r="AE207" s="7"/>
      <c r="AG207" s="10"/>
      <c r="AH207" s="9"/>
    </row>
    <row r="208" spans="1:44" s="6" customFormat="1" ht="14">
      <c r="A208" s="20" t="str">
        <f t="shared" si="29"/>
        <v>3180 YB</v>
      </c>
      <c r="B208" s="21" t="str">
        <f t="shared" si="23"/>
        <v>795 AC</v>
      </c>
      <c r="C208" s="8"/>
      <c r="D208" s="8"/>
      <c r="E208" s="8"/>
      <c r="F208" s="32" t="str">
        <f t="shared" si="26"/>
        <v>Amasías  24</v>
      </c>
      <c r="G208" s="31" t="str">
        <f t="shared" si="28"/>
        <v>Uzías  18</v>
      </c>
      <c r="J208" s="37" t="str">
        <f t="shared" si="27"/>
        <v>Jeroboam II  21</v>
      </c>
      <c r="N208" s="7"/>
      <c r="O208" s="7"/>
      <c r="P208" s="7"/>
      <c r="AE208" s="7"/>
      <c r="AG208" s="10"/>
      <c r="AH208" s="9"/>
    </row>
    <row r="209" spans="1:34" s="6" customFormat="1" ht="14">
      <c r="A209" s="20" t="str">
        <f t="shared" si="29"/>
        <v>3181 YB</v>
      </c>
      <c r="B209" s="21" t="str">
        <f t="shared" si="23"/>
        <v>794 AC</v>
      </c>
      <c r="C209" s="8"/>
      <c r="D209" s="8"/>
      <c r="E209" s="8"/>
      <c r="F209" s="32" t="str">
        <f t="shared" si="26"/>
        <v>Amasías  25</v>
      </c>
      <c r="G209" s="31" t="str">
        <f t="shared" si="28"/>
        <v>Uzías  19</v>
      </c>
      <c r="J209" s="37" t="str">
        <f t="shared" si="27"/>
        <v>Jeroboam II  22</v>
      </c>
      <c r="N209" s="7"/>
      <c r="O209" s="7"/>
      <c r="P209" s="7"/>
      <c r="AE209" s="7"/>
      <c r="AG209" s="10"/>
      <c r="AH209" s="9"/>
    </row>
    <row r="210" spans="1:34" s="6" customFormat="1" ht="14">
      <c r="A210" s="20" t="str">
        <f t="shared" si="29"/>
        <v>3182 YB</v>
      </c>
      <c r="B210" s="21" t="str">
        <f t="shared" si="23"/>
        <v>793 AC</v>
      </c>
      <c r="C210" s="8"/>
      <c r="D210" s="8"/>
      <c r="E210" s="8"/>
      <c r="F210" s="32" t="str">
        <f t="shared" si="26"/>
        <v>Amasías  26</v>
      </c>
      <c r="G210" s="31" t="str">
        <f t="shared" si="28"/>
        <v>Uzías  20</v>
      </c>
      <c r="J210" s="37" t="str">
        <f t="shared" si="27"/>
        <v>Jeroboam II  23</v>
      </c>
      <c r="N210" s="7"/>
      <c r="O210" s="7"/>
      <c r="P210" s="7"/>
      <c r="AE210" s="7"/>
      <c r="AG210" s="10"/>
      <c r="AH210" s="9"/>
    </row>
    <row r="211" spans="1:34" s="6" customFormat="1" ht="14">
      <c r="A211" s="20" t="str">
        <f t="shared" si="29"/>
        <v>3183 YB</v>
      </c>
      <c r="B211" s="21" t="str">
        <f t="shared" si="23"/>
        <v>792 AC</v>
      </c>
      <c r="C211" s="8"/>
      <c r="D211" s="8"/>
      <c r="E211" s="8"/>
      <c r="F211" s="32" t="str">
        <f t="shared" si="26"/>
        <v>Amasías  27</v>
      </c>
      <c r="G211" s="31" t="str">
        <f t="shared" si="28"/>
        <v>Uzías  21</v>
      </c>
      <c r="J211" s="37" t="str">
        <f t="shared" si="27"/>
        <v>Jeroboam II  24</v>
      </c>
      <c r="N211" s="7"/>
      <c r="O211" s="7"/>
      <c r="P211" s="7"/>
      <c r="AE211" s="7"/>
      <c r="AG211" s="10"/>
      <c r="AH211" s="9"/>
    </row>
    <row r="212" spans="1:34" s="6" customFormat="1" ht="14">
      <c r="A212" s="20" t="str">
        <f t="shared" si="29"/>
        <v>3184 YB</v>
      </c>
      <c r="B212" s="21" t="str">
        <f t="shared" si="23"/>
        <v>791 AC</v>
      </c>
      <c r="C212" s="8"/>
      <c r="D212" s="8"/>
      <c r="E212" s="8"/>
      <c r="F212" s="32" t="str">
        <f t="shared" si="26"/>
        <v>Amasías  28</v>
      </c>
      <c r="G212" s="31" t="str">
        <f t="shared" si="28"/>
        <v>Uzías  22</v>
      </c>
      <c r="J212" s="37" t="str">
        <f t="shared" si="27"/>
        <v>Jeroboam II  25</v>
      </c>
      <c r="N212" s="7"/>
      <c r="O212" s="7"/>
      <c r="P212" s="7"/>
      <c r="AE212" s="7"/>
      <c r="AG212" s="10"/>
      <c r="AH212" s="9"/>
    </row>
    <row r="213" spans="1:34" s="6" customFormat="1" ht="14">
      <c r="A213" s="20" t="str">
        <f t="shared" si="29"/>
        <v>3185 YB</v>
      </c>
      <c r="B213" s="21" t="str">
        <f t="shared" si="23"/>
        <v>790 AC</v>
      </c>
      <c r="C213" s="8"/>
      <c r="D213" s="8"/>
      <c r="E213" s="8"/>
      <c r="F213" s="32" t="str">
        <f t="shared" si="26"/>
        <v>Amasías  29</v>
      </c>
      <c r="G213" s="31" t="str">
        <f t="shared" si="28"/>
        <v>Uzías  23</v>
      </c>
      <c r="J213" s="37" t="str">
        <f t="shared" si="27"/>
        <v>Jeroboam II  26</v>
      </c>
      <c r="N213" s="7"/>
      <c r="O213" s="7"/>
      <c r="P213" s="7"/>
      <c r="AE213" s="7"/>
      <c r="AG213" s="10"/>
      <c r="AH213" s="9"/>
    </row>
    <row r="214" spans="1:34" s="6" customFormat="1" ht="14">
      <c r="A214" s="20" t="str">
        <f t="shared" si="29"/>
        <v>3186 YB</v>
      </c>
      <c r="B214" s="21" t="str">
        <f t="shared" si="23"/>
        <v>789 AC</v>
      </c>
      <c r="C214" s="8"/>
      <c r="D214" s="8"/>
      <c r="E214" s="8"/>
      <c r="G214" s="31" t="str">
        <f t="shared" si="28"/>
        <v>Uzías  24</v>
      </c>
      <c r="J214" s="37" t="str">
        <f t="shared" si="27"/>
        <v>Jeroboam II  27</v>
      </c>
      <c r="N214" s="7"/>
      <c r="O214" s="7"/>
      <c r="P214" s="7"/>
      <c r="AE214" s="7"/>
      <c r="AH214" s="7"/>
    </row>
    <row r="215" spans="1:34" s="6" customFormat="1" ht="14">
      <c r="A215" s="20" t="str">
        <f t="shared" si="29"/>
        <v>3187 YB</v>
      </c>
      <c r="B215" s="21" t="str">
        <f t="shared" si="23"/>
        <v>788 AC</v>
      </c>
      <c r="C215" s="8"/>
      <c r="D215" s="8"/>
      <c r="E215" s="8"/>
      <c r="G215" s="31" t="str">
        <f t="shared" si="28"/>
        <v>Uzías  25</v>
      </c>
      <c r="J215" s="37" t="str">
        <f t="shared" si="27"/>
        <v>Jeroboam II  28</v>
      </c>
      <c r="N215" s="7"/>
      <c r="O215" s="7"/>
      <c r="P215" s="7"/>
      <c r="AE215" s="7"/>
      <c r="AH215" s="7"/>
    </row>
    <row r="216" spans="1:34" s="6" customFormat="1" ht="14">
      <c r="A216" s="20" t="str">
        <f t="shared" si="29"/>
        <v>3188 YB</v>
      </c>
      <c r="B216" s="21" t="str">
        <f t="shared" si="23"/>
        <v>787 AC</v>
      </c>
      <c r="C216" s="8"/>
      <c r="D216" s="8"/>
      <c r="E216" s="8"/>
      <c r="G216" s="31" t="str">
        <f t="shared" si="28"/>
        <v>Uzías  26</v>
      </c>
      <c r="J216" s="37" t="str">
        <f t="shared" si="27"/>
        <v>Jeroboam II  29</v>
      </c>
      <c r="N216" s="7"/>
      <c r="O216" s="7"/>
      <c r="P216" s="7"/>
      <c r="AE216" s="7"/>
      <c r="AH216" s="7"/>
    </row>
    <row r="217" spans="1:34" s="6" customFormat="1" ht="14">
      <c r="A217" s="20" t="str">
        <f t="shared" si="29"/>
        <v>3189 YB</v>
      </c>
      <c r="B217" s="21" t="str">
        <f t="shared" si="23"/>
        <v>786 AC</v>
      </c>
      <c r="C217" s="8"/>
      <c r="D217" s="8"/>
      <c r="E217" s="8"/>
      <c r="G217" s="31" t="str">
        <f t="shared" si="28"/>
        <v>Uzías  27</v>
      </c>
      <c r="J217" s="37" t="str">
        <f t="shared" si="27"/>
        <v>Jeroboam II  30</v>
      </c>
      <c r="N217" s="7"/>
      <c r="O217" s="7"/>
      <c r="P217" s="7"/>
      <c r="AE217" s="7"/>
      <c r="AH217" s="7"/>
    </row>
    <row r="218" spans="1:34" s="6" customFormat="1" ht="14">
      <c r="A218" s="20" t="str">
        <f t="shared" si="29"/>
        <v>3190 YB</v>
      </c>
      <c r="B218" s="21" t="str">
        <f t="shared" si="23"/>
        <v>785 AC</v>
      </c>
      <c r="C218" s="8"/>
      <c r="D218" s="8"/>
      <c r="E218" s="8"/>
      <c r="G218" s="31" t="str">
        <f t="shared" si="28"/>
        <v>Uzías  28</v>
      </c>
      <c r="J218" s="37" t="str">
        <f t="shared" si="27"/>
        <v>Jeroboam II  31</v>
      </c>
      <c r="L218" s="50" t="s">
        <v>88</v>
      </c>
      <c r="N218" s="7"/>
      <c r="O218" s="7"/>
      <c r="P218" s="7"/>
      <c r="AH218" s="7"/>
    </row>
    <row r="219" spans="1:34" s="6" customFormat="1" ht="14">
      <c r="A219" s="20" t="str">
        <f t="shared" si="29"/>
        <v>3191 YB</v>
      </c>
      <c r="B219" s="21" t="str">
        <f t="shared" si="23"/>
        <v>784 AC</v>
      </c>
      <c r="C219" s="8"/>
      <c r="D219" s="8"/>
      <c r="E219" s="8"/>
      <c r="G219" s="31" t="str">
        <f t="shared" si="28"/>
        <v>Uzías  29</v>
      </c>
      <c r="J219" s="37" t="str">
        <f t="shared" si="27"/>
        <v>Jeroboam II  32</v>
      </c>
      <c r="L219" s="47"/>
      <c r="N219" s="7"/>
      <c r="O219" s="7"/>
      <c r="P219" s="7"/>
      <c r="AH219" s="7"/>
    </row>
    <row r="220" spans="1:34" s="6" customFormat="1" ht="14">
      <c r="A220" s="20" t="str">
        <f t="shared" si="29"/>
        <v>3192 YB</v>
      </c>
      <c r="B220" s="21" t="str">
        <f t="shared" si="23"/>
        <v>783 AC</v>
      </c>
      <c r="C220" s="8"/>
      <c r="D220" s="8"/>
      <c r="E220" s="8"/>
      <c r="G220" s="31" t="str">
        <f t="shared" si="28"/>
        <v>Uzías  30</v>
      </c>
      <c r="J220" s="37" t="str">
        <f t="shared" si="27"/>
        <v>Jeroboam II  33</v>
      </c>
      <c r="K220" s="46" t="s">
        <v>87</v>
      </c>
      <c r="L220" s="47"/>
      <c r="N220" s="7"/>
      <c r="O220" s="7"/>
      <c r="P220" s="7"/>
      <c r="AH220" s="7"/>
    </row>
    <row r="221" spans="1:34" s="6" customFormat="1" ht="14">
      <c r="A221" s="20" t="str">
        <f t="shared" si="29"/>
        <v>3193 YB</v>
      </c>
      <c r="B221" s="21" t="str">
        <f t="shared" si="23"/>
        <v>782 AC</v>
      </c>
      <c r="C221" s="8"/>
      <c r="D221" s="8"/>
      <c r="E221" s="8"/>
      <c r="G221" s="31" t="str">
        <f t="shared" si="28"/>
        <v>Uzías  31</v>
      </c>
      <c r="H221" s="46" t="s">
        <v>84</v>
      </c>
      <c r="J221" s="37" t="str">
        <f t="shared" si="27"/>
        <v>Jeroboam II  34</v>
      </c>
      <c r="K221" s="47"/>
      <c r="L221" s="47"/>
      <c r="N221" s="7"/>
      <c r="O221" s="7"/>
      <c r="P221" s="7"/>
      <c r="AH221" s="7"/>
    </row>
    <row r="222" spans="1:34" s="6" customFormat="1" ht="14">
      <c r="A222" s="20" t="str">
        <f t="shared" si="29"/>
        <v>3194 YB</v>
      </c>
      <c r="B222" s="21" t="str">
        <f t="shared" si="23"/>
        <v>781 AC</v>
      </c>
      <c r="C222" s="8"/>
      <c r="D222" s="8"/>
      <c r="E222" s="8"/>
      <c r="G222" s="31" t="str">
        <f t="shared" si="28"/>
        <v>Uzías  32</v>
      </c>
      <c r="H222" s="47"/>
      <c r="J222" s="37" t="str">
        <f t="shared" si="27"/>
        <v>Jeroboam II  35</v>
      </c>
      <c r="K222" s="47"/>
      <c r="L222" s="47"/>
      <c r="N222" s="7"/>
      <c r="O222" s="7"/>
      <c r="P222" s="7"/>
      <c r="AH222" s="7"/>
    </row>
    <row r="223" spans="1:34" s="6" customFormat="1" ht="14">
      <c r="A223" s="20" t="str">
        <f t="shared" si="29"/>
        <v>3195 YB</v>
      </c>
      <c r="B223" s="21" t="str">
        <f t="shared" si="23"/>
        <v>780 AC</v>
      </c>
      <c r="C223" s="8"/>
      <c r="D223" s="8"/>
      <c r="E223" s="8"/>
      <c r="G223" s="31" t="str">
        <f t="shared" si="28"/>
        <v>Uzías  33</v>
      </c>
      <c r="H223" s="47"/>
      <c r="J223" s="37" t="str">
        <f t="shared" si="27"/>
        <v>Jeroboam II  36</v>
      </c>
      <c r="K223" s="47"/>
      <c r="L223" s="47"/>
      <c r="N223" s="7"/>
      <c r="O223" s="7"/>
      <c r="P223" s="7"/>
      <c r="AH223" s="7"/>
    </row>
    <row r="224" spans="1:34" s="6" customFormat="1" ht="14">
      <c r="A224" s="20" t="str">
        <f t="shared" si="29"/>
        <v>3196 YB</v>
      </c>
      <c r="B224" s="21" t="str">
        <f t="shared" si="23"/>
        <v>779 AC</v>
      </c>
      <c r="C224" s="8"/>
      <c r="D224" s="8"/>
      <c r="E224" s="8"/>
      <c r="G224" s="31" t="str">
        <f t="shared" ref="G224:G242" si="30">CONCATENATE(LEFT(G223, SEARCH(" ", G223, 1)), " ", RIGHT(G223,LEN(G223)-FIND(" ",G223))+1)</f>
        <v>Uzías  34</v>
      </c>
      <c r="H224" s="47"/>
      <c r="J224" s="37" t="str">
        <f t="shared" si="27"/>
        <v>Jeroboam II  37</v>
      </c>
      <c r="K224" s="47"/>
      <c r="L224" s="47"/>
      <c r="N224" s="7"/>
      <c r="O224" s="7"/>
      <c r="P224" s="7"/>
      <c r="AH224" s="7"/>
    </row>
    <row r="225" spans="1:34" s="6" customFormat="1" ht="14">
      <c r="A225" s="20" t="str">
        <f t="shared" si="29"/>
        <v>3197 YB</v>
      </c>
      <c r="B225" s="21" t="str">
        <f t="shared" si="23"/>
        <v>778 AC</v>
      </c>
      <c r="C225" s="8"/>
      <c r="D225" s="8"/>
      <c r="E225" s="8"/>
      <c r="G225" s="31" t="str">
        <f t="shared" si="30"/>
        <v>Uzías  35</v>
      </c>
      <c r="H225" s="47"/>
      <c r="J225" s="37" t="str">
        <f t="shared" si="27"/>
        <v>Jeroboam II  38</v>
      </c>
      <c r="K225" s="47"/>
      <c r="L225" s="47"/>
      <c r="N225" s="7"/>
      <c r="O225" s="7"/>
      <c r="P225" s="7"/>
      <c r="AH225" s="7"/>
    </row>
    <row r="226" spans="1:34" s="6" customFormat="1" ht="14">
      <c r="A226" s="20" t="str">
        <f t="shared" si="29"/>
        <v>3198 YB</v>
      </c>
      <c r="B226" s="21" t="str">
        <f t="shared" si="23"/>
        <v>777 AC</v>
      </c>
      <c r="C226" s="8"/>
      <c r="D226" s="8"/>
      <c r="E226" s="8"/>
      <c r="G226" s="31" t="str">
        <f t="shared" si="30"/>
        <v>Uzías  36</v>
      </c>
      <c r="H226" s="47"/>
      <c r="J226" s="37" t="str">
        <f t="shared" si="27"/>
        <v>Jeroboam II  39</v>
      </c>
      <c r="K226" s="47"/>
      <c r="L226" s="47"/>
      <c r="N226" s="7"/>
      <c r="O226" s="7"/>
      <c r="P226" s="7"/>
      <c r="AH226" s="7"/>
    </row>
    <row r="227" spans="1:34" s="6" customFormat="1">
      <c r="A227" s="20" t="str">
        <f t="shared" si="29"/>
        <v>3199 YB</v>
      </c>
      <c r="B227" s="21" t="str">
        <f t="shared" si="23"/>
        <v>776 AC</v>
      </c>
      <c r="C227" s="8"/>
      <c r="D227" s="8"/>
      <c r="E227" s="8"/>
      <c r="G227" s="31" t="str">
        <f t="shared" si="30"/>
        <v>Uzías  37</v>
      </c>
      <c r="I227" s="4" t="s">
        <v>83</v>
      </c>
      <c r="J227" s="37" t="str">
        <f t="shared" si="27"/>
        <v>Jeroboam II  40</v>
      </c>
      <c r="N227" s="7"/>
      <c r="O227" s="7"/>
      <c r="P227" s="7"/>
      <c r="AH227" s="7"/>
    </row>
    <row r="228" spans="1:34" s="6" customFormat="1">
      <c r="A228" s="20" t="str">
        <f t="shared" si="29"/>
        <v>3200 YB</v>
      </c>
      <c r="B228" s="21" t="str">
        <f t="shared" si="23"/>
        <v>775 AC</v>
      </c>
      <c r="C228" s="8"/>
      <c r="D228" s="8"/>
      <c r="E228" s="8"/>
      <c r="G228" s="31" t="str">
        <f t="shared" si="30"/>
        <v>Uzías  38</v>
      </c>
      <c r="I228" s="36" t="s">
        <v>120</v>
      </c>
      <c r="J228" s="37" t="str">
        <f t="shared" si="27"/>
        <v>Jeroboam II  41</v>
      </c>
      <c r="K228" s="4" t="s">
        <v>85</v>
      </c>
      <c r="L228" s="4" t="s">
        <v>89</v>
      </c>
      <c r="O228" s="12"/>
      <c r="P228" s="7"/>
      <c r="AH228" s="7"/>
    </row>
    <row r="229" spans="1:34" s="6" customFormat="1">
      <c r="A229" s="20" t="str">
        <f t="shared" si="29"/>
        <v>3201 YB</v>
      </c>
      <c r="B229" s="21" t="str">
        <f t="shared" ref="B229:B292" si="31">IF((LEFT(A229, SEARCH(" ", A229, 1))-3974)&lt;=0, CONCATENATE(3974-LEFT(A229, SEARCH(" ", A229, 1))+1, " AC"), CONCATENATE(LEFT(A229, SEARCH(" ", A229, 1))-3974, " DC"))</f>
        <v>774 AC</v>
      </c>
      <c r="C229" s="8"/>
      <c r="D229" s="8"/>
      <c r="E229" s="8"/>
      <c r="G229" s="31" t="str">
        <f t="shared" si="30"/>
        <v>Uzías  39</v>
      </c>
      <c r="K229" s="36" t="s">
        <v>86</v>
      </c>
      <c r="L229" s="37" t="s">
        <v>90</v>
      </c>
      <c r="N229" s="12"/>
      <c r="O229" s="12"/>
      <c r="P229" s="7"/>
      <c r="AH229" s="7"/>
    </row>
    <row r="230" spans="1:34" s="6" customFormat="1">
      <c r="A230" s="20" t="str">
        <f t="shared" si="29"/>
        <v>3202 YB</v>
      </c>
      <c r="B230" s="21" t="str">
        <f t="shared" si="31"/>
        <v>773 AC</v>
      </c>
      <c r="C230" s="8"/>
      <c r="D230" s="8"/>
      <c r="E230" s="8"/>
      <c r="G230" s="31" t="str">
        <f t="shared" si="30"/>
        <v>Uzías  40</v>
      </c>
      <c r="L230" s="37" t="str">
        <f t="shared" ref="L230:L238" si="32">CONCATENATE(LEFT(L229, SEARCH(" ", L229, 1)), " ", RIGHT(L229,LEN(L229)-FIND(" ",L229, 1))+1)</f>
        <v>Manahem  2</v>
      </c>
      <c r="N230" s="12"/>
      <c r="O230" s="12"/>
      <c r="P230" s="7"/>
      <c r="AH230" s="7"/>
    </row>
    <row r="231" spans="1:34" s="6" customFormat="1">
      <c r="A231" s="20" t="str">
        <f t="shared" si="29"/>
        <v>3203 YB</v>
      </c>
      <c r="B231" s="21" t="str">
        <f t="shared" si="31"/>
        <v>772 AC</v>
      </c>
      <c r="C231" s="8"/>
      <c r="D231" s="8"/>
      <c r="E231" s="8"/>
      <c r="G231" s="31" t="str">
        <f t="shared" si="30"/>
        <v>Uzías  41</v>
      </c>
      <c r="J231" s="46" t="s">
        <v>106</v>
      </c>
      <c r="K231" s="47"/>
      <c r="L231" s="37" t="str">
        <f t="shared" si="32"/>
        <v>Manahem  3</v>
      </c>
      <c r="N231" s="12"/>
      <c r="O231" s="12"/>
      <c r="P231" s="7"/>
      <c r="AH231" s="7"/>
    </row>
    <row r="232" spans="1:34" s="6" customFormat="1" ht="14">
      <c r="A232" s="20" t="str">
        <f t="shared" si="29"/>
        <v>3204 YB</v>
      </c>
      <c r="B232" s="21" t="str">
        <f t="shared" si="31"/>
        <v>771 AC</v>
      </c>
      <c r="C232" s="8"/>
      <c r="D232" s="8"/>
      <c r="E232" s="8"/>
      <c r="G232" s="31" t="str">
        <f t="shared" si="30"/>
        <v>Uzías  42</v>
      </c>
      <c r="J232" s="47"/>
      <c r="K232" s="47"/>
      <c r="L232" s="37" t="str">
        <f t="shared" si="32"/>
        <v>Manahem  4</v>
      </c>
      <c r="N232" s="7"/>
      <c r="O232" s="7"/>
      <c r="P232" s="7"/>
      <c r="AH232" s="7"/>
    </row>
    <row r="233" spans="1:34" s="6" customFormat="1" ht="14">
      <c r="A233" s="20" t="str">
        <f t="shared" si="29"/>
        <v>3205 YB</v>
      </c>
      <c r="B233" s="21" t="str">
        <f t="shared" si="31"/>
        <v>770 AC</v>
      </c>
      <c r="C233" s="8"/>
      <c r="D233" s="8"/>
      <c r="E233" s="8"/>
      <c r="G233" s="31" t="str">
        <f t="shared" si="30"/>
        <v>Uzías  43</v>
      </c>
      <c r="J233" s="47"/>
      <c r="K233" s="47"/>
      <c r="L233" s="37" t="str">
        <f t="shared" si="32"/>
        <v>Manahem  5</v>
      </c>
      <c r="N233" s="7"/>
      <c r="O233" s="7"/>
      <c r="P233" s="7"/>
      <c r="AH233" s="7"/>
    </row>
    <row r="234" spans="1:34" s="6" customFormat="1" ht="14">
      <c r="A234" s="20" t="str">
        <f t="shared" si="29"/>
        <v>3206 YB</v>
      </c>
      <c r="B234" s="21" t="str">
        <f t="shared" si="31"/>
        <v>769 AC</v>
      </c>
      <c r="C234" s="8"/>
      <c r="D234" s="8"/>
      <c r="E234" s="8"/>
      <c r="G234" s="31" t="str">
        <f t="shared" si="30"/>
        <v>Uzías  44</v>
      </c>
      <c r="J234" s="47"/>
      <c r="K234" s="47"/>
      <c r="L234" s="37" t="str">
        <f t="shared" si="32"/>
        <v>Manahem  6</v>
      </c>
      <c r="N234" s="7"/>
      <c r="O234" s="7"/>
      <c r="P234" s="7"/>
      <c r="AH234" s="7"/>
    </row>
    <row r="235" spans="1:34" s="6" customFormat="1" ht="14">
      <c r="A235" s="20" t="str">
        <f t="shared" si="29"/>
        <v>3207 YB</v>
      </c>
      <c r="B235" s="21" t="str">
        <f t="shared" si="31"/>
        <v>768 AC</v>
      </c>
      <c r="C235" s="8"/>
      <c r="D235" s="8"/>
      <c r="E235" s="8"/>
      <c r="G235" s="31" t="str">
        <f t="shared" si="30"/>
        <v>Uzías  45</v>
      </c>
      <c r="J235" s="47"/>
      <c r="K235" s="47"/>
      <c r="L235" s="37" t="str">
        <f t="shared" si="32"/>
        <v>Manahem  7</v>
      </c>
      <c r="N235" s="7"/>
      <c r="O235" s="7"/>
      <c r="P235" s="7"/>
      <c r="AH235" s="7"/>
    </row>
    <row r="236" spans="1:34" s="6" customFormat="1" ht="14">
      <c r="A236" s="20" t="str">
        <f t="shared" si="29"/>
        <v>3208 YB</v>
      </c>
      <c r="B236" s="21" t="str">
        <f t="shared" si="31"/>
        <v>767 AC</v>
      </c>
      <c r="C236" s="8"/>
      <c r="D236" s="8"/>
      <c r="E236" s="8"/>
      <c r="G236" s="31" t="str">
        <f t="shared" si="30"/>
        <v>Uzías  46</v>
      </c>
      <c r="I236" s="51" t="s">
        <v>91</v>
      </c>
      <c r="J236" s="47"/>
      <c r="K236" s="47"/>
      <c r="L236" s="37" t="str">
        <f t="shared" si="32"/>
        <v>Manahem  8</v>
      </c>
      <c r="O236" s="7"/>
      <c r="P236" s="7"/>
      <c r="AH236" s="7"/>
    </row>
    <row r="237" spans="1:34" s="6" customFormat="1" ht="14">
      <c r="A237" s="20" t="str">
        <f t="shared" si="29"/>
        <v>3209 YB</v>
      </c>
      <c r="B237" s="21" t="str">
        <f t="shared" si="31"/>
        <v>766 AC</v>
      </c>
      <c r="C237" s="8"/>
      <c r="D237" s="8"/>
      <c r="E237" s="8"/>
      <c r="G237" s="31" t="str">
        <f t="shared" si="30"/>
        <v>Uzías  47</v>
      </c>
      <c r="I237" s="49"/>
      <c r="J237" s="47"/>
      <c r="K237" s="47"/>
      <c r="L237" s="37" t="str">
        <f t="shared" si="32"/>
        <v>Manahem  9</v>
      </c>
      <c r="O237" s="7"/>
      <c r="P237" s="7"/>
      <c r="AH237" s="7"/>
    </row>
    <row r="238" spans="1:34" s="6" customFormat="1" ht="14">
      <c r="A238" s="20" t="str">
        <f t="shared" si="29"/>
        <v>3210 YB</v>
      </c>
      <c r="B238" s="21" t="str">
        <f t="shared" si="31"/>
        <v>765 AC</v>
      </c>
      <c r="C238" s="8"/>
      <c r="D238" s="8"/>
      <c r="E238" s="8"/>
      <c r="G238" s="31" t="str">
        <f t="shared" si="30"/>
        <v>Uzías  48</v>
      </c>
      <c r="I238" s="49"/>
      <c r="L238" s="37" t="str">
        <f t="shared" si="32"/>
        <v>Manahem  10</v>
      </c>
      <c r="O238" s="7"/>
      <c r="P238" s="7"/>
      <c r="AH238" s="7"/>
    </row>
    <row r="239" spans="1:34" s="6" customFormat="1">
      <c r="A239" s="20" t="str">
        <f t="shared" si="29"/>
        <v>3211 YB</v>
      </c>
      <c r="B239" s="21" t="str">
        <f t="shared" si="31"/>
        <v>764 AC</v>
      </c>
      <c r="C239" s="8"/>
      <c r="D239" s="50" t="s">
        <v>104</v>
      </c>
      <c r="E239" s="8"/>
      <c r="G239" s="31" t="str">
        <f t="shared" si="30"/>
        <v>Uzías  49</v>
      </c>
      <c r="I239" s="49"/>
      <c r="J239" s="4" t="s">
        <v>92</v>
      </c>
      <c r="N239" s="12"/>
      <c r="O239" s="7"/>
      <c r="P239" s="7"/>
      <c r="AH239" s="7"/>
    </row>
    <row r="240" spans="1:34" s="6" customFormat="1">
      <c r="A240" s="20" t="str">
        <f t="shared" si="29"/>
        <v>3212 YB</v>
      </c>
      <c r="B240" s="21" t="str">
        <f t="shared" si="31"/>
        <v>763 AC</v>
      </c>
      <c r="C240" s="8"/>
      <c r="D240" s="47"/>
      <c r="E240" s="8"/>
      <c r="G240" s="31" t="str">
        <f t="shared" si="30"/>
        <v>Uzías  50</v>
      </c>
      <c r="I240" s="49"/>
      <c r="J240" s="37" t="s">
        <v>93</v>
      </c>
      <c r="L240" s="46" t="s">
        <v>94</v>
      </c>
      <c r="M240" s="47"/>
      <c r="N240" s="12"/>
      <c r="O240" s="7"/>
      <c r="P240" s="7"/>
      <c r="AH240" s="7"/>
    </row>
    <row r="241" spans="1:38" s="6" customFormat="1">
      <c r="A241" s="20" t="str">
        <f t="shared" si="29"/>
        <v>3213 YB</v>
      </c>
      <c r="B241" s="21" t="str">
        <f t="shared" si="31"/>
        <v>762 AC</v>
      </c>
      <c r="C241" s="8"/>
      <c r="D241" s="47"/>
      <c r="E241" s="8"/>
      <c r="G241" s="31" t="str">
        <f t="shared" si="30"/>
        <v>Uzías  51</v>
      </c>
      <c r="J241" s="37" t="str">
        <f>CONCATENATE(LEFT(J240, SEARCH(" ", J240, 1)), " ", RIGHT(J240,LEN(J240)-FIND(" ",J240, 1))+1)</f>
        <v>Pekaía  2</v>
      </c>
      <c r="K241" s="4" t="s">
        <v>95</v>
      </c>
      <c r="L241" s="47"/>
      <c r="M241" s="47"/>
      <c r="N241" s="12"/>
      <c r="O241" s="7"/>
      <c r="P241" s="7"/>
      <c r="AH241" s="7"/>
    </row>
    <row r="242" spans="1:38" s="6" customFormat="1">
      <c r="A242" s="20" t="str">
        <f t="shared" si="29"/>
        <v>3214 YB</v>
      </c>
      <c r="B242" s="21" t="str">
        <f t="shared" si="31"/>
        <v>761 AC</v>
      </c>
      <c r="C242" s="8"/>
      <c r="D242" s="47"/>
      <c r="E242" s="8"/>
      <c r="F242" s="18" t="s">
        <v>99</v>
      </c>
      <c r="G242" s="31" t="str">
        <f t="shared" si="30"/>
        <v>Uzías  52</v>
      </c>
      <c r="K242" s="36" t="s">
        <v>96</v>
      </c>
      <c r="L242" s="47"/>
      <c r="M242" s="47"/>
      <c r="N242" s="12"/>
      <c r="O242" s="7"/>
      <c r="P242" s="7"/>
      <c r="AH242" s="7"/>
    </row>
    <row r="243" spans="1:38" s="6" customFormat="1">
      <c r="A243" s="20" t="str">
        <f t="shared" si="29"/>
        <v>3215 YB</v>
      </c>
      <c r="B243" s="21" t="str">
        <f t="shared" si="31"/>
        <v>760 AC</v>
      </c>
      <c r="C243" s="8"/>
      <c r="D243" s="47"/>
      <c r="E243" s="8"/>
      <c r="F243" s="32" t="s">
        <v>100</v>
      </c>
      <c r="K243" s="36" t="str">
        <f t="shared" ref="K243:K261" si="33">CONCATENATE(LEFT(K242, SEARCH(" ", K242, 1)), " ", RIGHT(K242,LEN(K242)-FIND(" ",K242, 1))+1)</f>
        <v>Peka  2</v>
      </c>
      <c r="L243" s="47"/>
      <c r="M243" s="47"/>
      <c r="N243" s="12"/>
      <c r="O243" s="7"/>
      <c r="P243" s="7"/>
    </row>
    <row r="244" spans="1:38" s="6" customFormat="1">
      <c r="A244" s="20" t="str">
        <f t="shared" si="29"/>
        <v>3216 YB</v>
      </c>
      <c r="B244" s="21" t="str">
        <f t="shared" si="31"/>
        <v>759 AC</v>
      </c>
      <c r="C244" s="8"/>
      <c r="D244" s="47"/>
      <c r="E244" s="8"/>
      <c r="F244" s="32" t="str">
        <f t="shared" ref="F244:F262" si="34">CONCATENATE(LEFT(F243, SEARCH(" ", F243, 1)), " ", RIGHT(F243,LEN(F243)-FIND(" ",F243))+1)</f>
        <v>Jotam  2</v>
      </c>
      <c r="H244" s="46" t="s">
        <v>103</v>
      </c>
      <c r="K244" s="36" t="str">
        <f t="shared" si="33"/>
        <v>Peka  3</v>
      </c>
      <c r="M244" s="12"/>
      <c r="N244" s="12"/>
      <c r="O244" s="7"/>
      <c r="P244" s="7"/>
    </row>
    <row r="245" spans="1:38" s="6" customFormat="1">
      <c r="A245" s="20" t="str">
        <f t="shared" si="29"/>
        <v>3217 YB</v>
      </c>
      <c r="B245" s="21" t="str">
        <f t="shared" si="31"/>
        <v>758 AC</v>
      </c>
      <c r="C245" s="8"/>
      <c r="D245" s="47"/>
      <c r="E245" s="8"/>
      <c r="F245" s="32" t="str">
        <f t="shared" si="34"/>
        <v>Jotam  3</v>
      </c>
      <c r="H245" s="47"/>
      <c r="K245" s="36" t="str">
        <f t="shared" si="33"/>
        <v>Peka  4</v>
      </c>
      <c r="M245" s="12"/>
      <c r="N245" s="12"/>
      <c r="O245" s="7"/>
      <c r="P245" s="7"/>
    </row>
    <row r="246" spans="1:38" s="6" customFormat="1">
      <c r="A246" s="20" t="str">
        <f t="shared" si="29"/>
        <v>3218 YB</v>
      </c>
      <c r="B246" s="21" t="str">
        <f t="shared" si="31"/>
        <v>757 AC</v>
      </c>
      <c r="C246" s="8"/>
      <c r="D246" s="47"/>
      <c r="E246" s="8"/>
      <c r="F246" s="32" t="str">
        <f t="shared" si="34"/>
        <v>Jotam  4</v>
      </c>
      <c r="H246" s="47"/>
      <c r="K246" s="36" t="str">
        <f t="shared" si="33"/>
        <v>Peka  5</v>
      </c>
      <c r="M246" s="12"/>
      <c r="N246" s="12"/>
      <c r="O246" s="7"/>
      <c r="P246" s="7"/>
    </row>
    <row r="247" spans="1:38" s="6" customFormat="1" ht="14">
      <c r="A247" s="20" t="str">
        <f t="shared" si="29"/>
        <v>3219 YB</v>
      </c>
      <c r="B247" s="21" t="str">
        <f t="shared" si="31"/>
        <v>756 AC</v>
      </c>
      <c r="C247" s="8"/>
      <c r="D247" s="47"/>
      <c r="E247" s="8"/>
      <c r="F247" s="32" t="str">
        <f t="shared" si="34"/>
        <v>Jotam  5</v>
      </c>
      <c r="H247" s="47"/>
      <c r="K247" s="36" t="str">
        <f t="shared" si="33"/>
        <v>Peka  6</v>
      </c>
      <c r="N247" s="7"/>
      <c r="O247" s="7"/>
      <c r="P247" s="7"/>
    </row>
    <row r="248" spans="1:38" s="6" customFormat="1">
      <c r="A248" s="20" t="str">
        <f t="shared" si="29"/>
        <v>3220 YB</v>
      </c>
      <c r="B248" s="21" t="str">
        <f t="shared" si="31"/>
        <v>755 AC</v>
      </c>
      <c r="C248" s="8"/>
      <c r="D248" s="47"/>
      <c r="E248" s="8"/>
      <c r="F248" s="32" t="str">
        <f t="shared" si="34"/>
        <v>Jotam  6</v>
      </c>
      <c r="H248" s="47"/>
      <c r="K248" s="36" t="str">
        <f t="shared" si="33"/>
        <v>Peka  7</v>
      </c>
      <c r="N248" s="12"/>
      <c r="O248" s="7"/>
      <c r="P248" s="7"/>
    </row>
    <row r="249" spans="1:38" s="6" customFormat="1">
      <c r="A249" s="20" t="str">
        <f t="shared" si="29"/>
        <v>3221 YB</v>
      </c>
      <c r="B249" s="21" t="str">
        <f t="shared" si="31"/>
        <v>754 AC</v>
      </c>
      <c r="C249" s="8"/>
      <c r="D249" s="8"/>
      <c r="E249" s="8"/>
      <c r="F249" s="32" t="str">
        <f t="shared" si="34"/>
        <v>Jotam  7</v>
      </c>
      <c r="H249" s="47"/>
      <c r="K249" s="36" t="str">
        <f t="shared" si="33"/>
        <v>Peka  8</v>
      </c>
      <c r="M249" s="12"/>
      <c r="N249" s="12"/>
      <c r="O249" s="7"/>
      <c r="P249" s="7"/>
    </row>
    <row r="250" spans="1:38" s="6" customFormat="1">
      <c r="A250" s="20" t="str">
        <f t="shared" si="29"/>
        <v>3222 YB</v>
      </c>
      <c r="B250" s="21" t="str">
        <f t="shared" si="31"/>
        <v>753 AC</v>
      </c>
      <c r="C250" s="8"/>
      <c r="D250" s="8"/>
      <c r="E250" s="8"/>
      <c r="F250" s="32" t="str">
        <f t="shared" si="34"/>
        <v>Jotam  8</v>
      </c>
      <c r="G250" s="23" t="s">
        <v>101</v>
      </c>
      <c r="H250" s="47"/>
      <c r="K250" s="36" t="str">
        <f t="shared" si="33"/>
        <v>Peka  9</v>
      </c>
      <c r="M250" s="12"/>
      <c r="N250" s="12"/>
      <c r="O250" s="7"/>
      <c r="P250" s="7"/>
    </row>
    <row r="251" spans="1:38" s="6" customFormat="1">
      <c r="A251" s="20" t="str">
        <f t="shared" si="29"/>
        <v>3223 YB</v>
      </c>
      <c r="B251" s="21" t="str">
        <f t="shared" si="31"/>
        <v>752 AC</v>
      </c>
      <c r="C251" s="8"/>
      <c r="D251" s="8"/>
      <c r="E251" s="8"/>
      <c r="F251" s="32" t="str">
        <f t="shared" si="34"/>
        <v>Jotam  9</v>
      </c>
      <c r="G251" s="31" t="s">
        <v>102</v>
      </c>
      <c r="H251" s="47"/>
      <c r="K251" s="36" t="str">
        <f t="shared" si="33"/>
        <v>Peka  10</v>
      </c>
      <c r="M251" s="12"/>
      <c r="N251" s="12"/>
      <c r="O251" s="7"/>
      <c r="P251" s="7"/>
    </row>
    <row r="252" spans="1:38" s="6" customFormat="1" ht="14">
      <c r="A252" s="20" t="str">
        <f t="shared" si="29"/>
        <v>3224 YB</v>
      </c>
      <c r="B252" s="21" t="str">
        <f t="shared" si="31"/>
        <v>751 AC</v>
      </c>
      <c r="C252" s="8"/>
      <c r="D252" s="8"/>
      <c r="E252" s="8"/>
      <c r="F252" s="32" t="str">
        <f t="shared" si="34"/>
        <v>Jotam  10</v>
      </c>
      <c r="G252" s="31" t="str">
        <f t="shared" ref="G252:G266" si="35">CONCATENATE(LEFT(G251, SEARCH(" ", G251, 1)), " ", RIGHT(G251,LEN(G251)-FIND(" ",G251))+1)</f>
        <v>Acaz  2</v>
      </c>
      <c r="H252" s="47"/>
      <c r="K252" s="36" t="str">
        <f t="shared" si="33"/>
        <v>Peka  11</v>
      </c>
      <c r="N252" s="7"/>
      <c r="O252" s="7"/>
      <c r="P252" s="7"/>
      <c r="AL252" s="10"/>
    </row>
    <row r="253" spans="1:38" s="6" customFormat="1" ht="14">
      <c r="A253" s="20" t="str">
        <f t="shared" si="29"/>
        <v>3225 YB</v>
      </c>
      <c r="B253" s="21" t="str">
        <f t="shared" si="31"/>
        <v>750 AC</v>
      </c>
      <c r="C253" s="8"/>
      <c r="D253" s="8"/>
      <c r="E253" s="8"/>
      <c r="F253" s="32" t="str">
        <f t="shared" si="34"/>
        <v>Jotam  11</v>
      </c>
      <c r="G253" s="31" t="str">
        <f t="shared" si="35"/>
        <v>Acaz  3</v>
      </c>
      <c r="H253" s="47"/>
      <c r="K253" s="36" t="str">
        <f t="shared" si="33"/>
        <v>Peka  12</v>
      </c>
      <c r="N253" s="7"/>
      <c r="O253" s="7"/>
      <c r="P253" s="7"/>
      <c r="AL253" s="10"/>
    </row>
    <row r="254" spans="1:38" s="6" customFormat="1" ht="14">
      <c r="A254" s="20" t="str">
        <f t="shared" si="29"/>
        <v>3226 YB</v>
      </c>
      <c r="B254" s="21" t="str">
        <f t="shared" si="31"/>
        <v>749 AC</v>
      </c>
      <c r="C254" s="8"/>
      <c r="D254" s="8"/>
      <c r="E254" s="8"/>
      <c r="F254" s="32" t="str">
        <f t="shared" si="34"/>
        <v>Jotam  12</v>
      </c>
      <c r="G254" s="31" t="str">
        <f t="shared" si="35"/>
        <v>Acaz  4</v>
      </c>
      <c r="H254" s="47"/>
      <c r="K254" s="36" t="str">
        <f t="shared" si="33"/>
        <v>Peka  13</v>
      </c>
      <c r="N254" s="7"/>
      <c r="O254" s="7"/>
      <c r="P254" s="7"/>
      <c r="AL254" s="10"/>
    </row>
    <row r="255" spans="1:38" s="6" customFormat="1" ht="14">
      <c r="A255" s="20" t="str">
        <f t="shared" si="29"/>
        <v>3227 YB</v>
      </c>
      <c r="B255" s="21" t="str">
        <f t="shared" si="31"/>
        <v>748 AC</v>
      </c>
      <c r="C255" s="8"/>
      <c r="D255" s="8"/>
      <c r="E255" s="8"/>
      <c r="F255" s="32" t="str">
        <f t="shared" si="34"/>
        <v>Jotam  13</v>
      </c>
      <c r="G255" s="31" t="str">
        <f t="shared" si="35"/>
        <v>Acaz  5</v>
      </c>
      <c r="H255" s="47"/>
      <c r="K255" s="36" t="str">
        <f t="shared" si="33"/>
        <v>Peka  14</v>
      </c>
      <c r="N255" s="7"/>
      <c r="O255" s="7"/>
      <c r="P255" s="7"/>
      <c r="AL255" s="10"/>
    </row>
    <row r="256" spans="1:38" s="6" customFormat="1" ht="14">
      <c r="A256" s="20" t="str">
        <f t="shared" si="29"/>
        <v>3228 YB</v>
      </c>
      <c r="B256" s="21" t="str">
        <f t="shared" si="31"/>
        <v>747 AC</v>
      </c>
      <c r="C256" s="8"/>
      <c r="D256" s="8"/>
      <c r="E256" s="8"/>
      <c r="F256" s="32" t="str">
        <f t="shared" si="34"/>
        <v>Jotam  14</v>
      </c>
      <c r="G256" s="31" t="str">
        <f t="shared" si="35"/>
        <v>Acaz  6</v>
      </c>
      <c r="H256" s="47"/>
      <c r="I256" s="46" t="s">
        <v>98</v>
      </c>
      <c r="K256" s="36" t="str">
        <f t="shared" si="33"/>
        <v>Peka  15</v>
      </c>
      <c r="N256" s="7"/>
      <c r="O256" s="7"/>
      <c r="P256" s="7"/>
      <c r="AL256" s="10"/>
    </row>
    <row r="257" spans="1:40" s="6" customFormat="1" ht="14">
      <c r="A257" s="20" t="str">
        <f t="shared" si="29"/>
        <v>3229 YB</v>
      </c>
      <c r="B257" s="21" t="str">
        <f t="shared" si="31"/>
        <v>746 AC</v>
      </c>
      <c r="C257" s="8"/>
      <c r="D257" s="8"/>
      <c r="E257" s="8"/>
      <c r="F257" s="32" t="str">
        <f t="shared" si="34"/>
        <v>Jotam  15</v>
      </c>
      <c r="G257" s="31" t="str">
        <f t="shared" si="35"/>
        <v>Acaz  7</v>
      </c>
      <c r="H257" s="47"/>
      <c r="I257" s="47"/>
      <c r="K257" s="36" t="str">
        <f t="shared" si="33"/>
        <v>Peka  16</v>
      </c>
      <c r="N257" s="7"/>
      <c r="O257" s="7"/>
      <c r="P257" s="7"/>
      <c r="AL257" s="10"/>
    </row>
    <row r="258" spans="1:40" s="6" customFormat="1" ht="14">
      <c r="A258" s="20" t="str">
        <f t="shared" si="29"/>
        <v>3230 YB</v>
      </c>
      <c r="B258" s="21" t="str">
        <f t="shared" si="31"/>
        <v>745 AC</v>
      </c>
      <c r="C258" s="8"/>
      <c r="D258" s="8"/>
      <c r="E258" s="8"/>
      <c r="F258" s="32" t="str">
        <f t="shared" si="34"/>
        <v>Jotam  16</v>
      </c>
      <c r="G258" s="31" t="str">
        <f t="shared" si="35"/>
        <v>Acaz  8</v>
      </c>
      <c r="H258" s="47"/>
      <c r="I258" s="47"/>
      <c r="K258" s="36" t="str">
        <f t="shared" si="33"/>
        <v>Peka  17</v>
      </c>
      <c r="N258" s="7"/>
      <c r="O258" s="7"/>
      <c r="P258" s="7"/>
      <c r="AL258" s="10"/>
    </row>
    <row r="259" spans="1:40" s="6" customFormat="1" ht="14">
      <c r="A259" s="20" t="str">
        <f t="shared" si="29"/>
        <v>3231 YB</v>
      </c>
      <c r="B259" s="21" t="str">
        <f t="shared" si="31"/>
        <v>744 AC</v>
      </c>
      <c r="C259" s="8"/>
      <c r="D259" s="8"/>
      <c r="E259" s="8"/>
      <c r="F259" s="39" t="str">
        <f t="shared" si="34"/>
        <v>Jotam  17</v>
      </c>
      <c r="G259" s="31" t="str">
        <f t="shared" si="35"/>
        <v>Acaz  9</v>
      </c>
      <c r="H259" s="47"/>
      <c r="I259" s="47"/>
      <c r="K259" s="36" t="str">
        <f t="shared" si="33"/>
        <v>Peka  18</v>
      </c>
      <c r="N259" s="7"/>
      <c r="O259" s="7"/>
      <c r="P259" s="7"/>
    </row>
    <row r="260" spans="1:40" s="6" customFormat="1" ht="14">
      <c r="A260" s="20" t="str">
        <f t="shared" si="29"/>
        <v>3232 YB</v>
      </c>
      <c r="B260" s="21" t="str">
        <f t="shared" si="31"/>
        <v>743 AC</v>
      </c>
      <c r="C260" s="8"/>
      <c r="D260" s="8"/>
      <c r="E260" s="8"/>
      <c r="F260" s="39" t="str">
        <f t="shared" si="34"/>
        <v>Jotam  18</v>
      </c>
      <c r="G260" s="31" t="str">
        <f t="shared" si="35"/>
        <v>Acaz  10</v>
      </c>
      <c r="H260" s="47"/>
      <c r="I260" s="47"/>
      <c r="K260" s="36" t="str">
        <f t="shared" si="33"/>
        <v>Peka  19</v>
      </c>
      <c r="N260" s="7"/>
      <c r="O260" s="7"/>
      <c r="P260" s="7"/>
    </row>
    <row r="261" spans="1:40" s="6" customFormat="1">
      <c r="A261" s="20" t="str">
        <f t="shared" si="29"/>
        <v>3233 YB</v>
      </c>
      <c r="B261" s="21" t="str">
        <f t="shared" si="31"/>
        <v>742 AC</v>
      </c>
      <c r="C261" s="8"/>
      <c r="D261" s="50" t="s">
        <v>105</v>
      </c>
      <c r="E261" s="8"/>
      <c r="F261" s="39" t="str">
        <f t="shared" si="34"/>
        <v>Jotam  19</v>
      </c>
      <c r="G261" s="31" t="str">
        <f t="shared" si="35"/>
        <v>Acaz  11</v>
      </c>
      <c r="H261" s="47"/>
      <c r="I261" s="47"/>
      <c r="J261" s="4" t="s">
        <v>15</v>
      </c>
      <c r="K261" s="36" t="str">
        <f t="shared" si="33"/>
        <v>Peka  20</v>
      </c>
      <c r="N261" s="7"/>
      <c r="O261" s="7"/>
      <c r="P261" s="7"/>
    </row>
    <row r="262" spans="1:40" s="6" customFormat="1" ht="14">
      <c r="A262" s="20" t="str">
        <f t="shared" si="29"/>
        <v>3234 YB</v>
      </c>
      <c r="B262" s="21" t="str">
        <f t="shared" si="31"/>
        <v>741 AC</v>
      </c>
      <c r="C262" s="8"/>
      <c r="D262" s="47"/>
      <c r="E262" s="8"/>
      <c r="F262" s="39" t="str">
        <f t="shared" si="34"/>
        <v>Jotam  20</v>
      </c>
      <c r="G262" s="31" t="str">
        <f t="shared" si="35"/>
        <v>Acaz  12</v>
      </c>
      <c r="H262" s="47"/>
      <c r="I262" s="47"/>
      <c r="J262" s="37" t="s">
        <v>97</v>
      </c>
      <c r="N262" s="7"/>
      <c r="O262" s="7"/>
      <c r="P262" s="7"/>
    </row>
    <row r="263" spans="1:40" s="6" customFormat="1">
      <c r="A263" s="20" t="str">
        <f t="shared" si="29"/>
        <v>3235 YB</v>
      </c>
      <c r="B263" s="21" t="str">
        <f t="shared" si="31"/>
        <v>740 AC</v>
      </c>
      <c r="C263" s="8"/>
      <c r="D263" s="47"/>
      <c r="E263" s="8"/>
      <c r="F263" s="23" t="s">
        <v>14</v>
      </c>
      <c r="G263" s="31" t="str">
        <f t="shared" si="35"/>
        <v>Acaz  13</v>
      </c>
      <c r="H263" s="47"/>
      <c r="I263" s="47"/>
      <c r="J263" s="37" t="str">
        <f t="shared" ref="J263:J270" si="36">CONCATENATE(LEFT(J262, SEARCH(" ", J262, 1)), " ", RIGHT(J262,LEN(J262)-FIND(" ",J262, 1))+1)</f>
        <v>Oseas  2</v>
      </c>
      <c r="N263" s="7"/>
      <c r="O263" s="7"/>
      <c r="P263" s="7"/>
    </row>
    <row r="264" spans="1:40" s="6" customFormat="1" ht="14">
      <c r="A264" s="20" t="str">
        <f t="shared" si="29"/>
        <v>3236 YB</v>
      </c>
      <c r="B264" s="21" t="str">
        <f t="shared" si="31"/>
        <v>739 AC</v>
      </c>
      <c r="C264" s="8"/>
      <c r="D264" s="47"/>
      <c r="E264" s="8"/>
      <c r="F264" s="32" t="s">
        <v>107</v>
      </c>
      <c r="G264" s="31" t="str">
        <f t="shared" si="35"/>
        <v>Acaz  14</v>
      </c>
      <c r="I264" s="47"/>
      <c r="J264" s="37" t="str">
        <f t="shared" si="36"/>
        <v>Oseas  3</v>
      </c>
      <c r="N264" s="7"/>
      <c r="O264" s="7"/>
      <c r="P264" s="7"/>
    </row>
    <row r="265" spans="1:40" s="6" customFormat="1" ht="14">
      <c r="A265" s="20" t="str">
        <f t="shared" si="29"/>
        <v>3237 YB</v>
      </c>
      <c r="B265" s="21" t="str">
        <f t="shared" si="31"/>
        <v>738 AC</v>
      </c>
      <c r="C265" s="8"/>
      <c r="D265" s="47"/>
      <c r="E265" s="8"/>
      <c r="F265" s="32" t="str">
        <f t="shared" ref="F265:F292" si="37">CONCATENATE(LEFT(F264, SEARCH(" ", F264, 1)), " ", RIGHT(F264,LEN(F264)-FIND(" ",F264))+1)</f>
        <v>Ezequías  2</v>
      </c>
      <c r="G265" s="31" t="str">
        <f t="shared" si="35"/>
        <v>Acaz  15</v>
      </c>
      <c r="I265" s="47"/>
      <c r="J265" s="37" t="str">
        <f t="shared" si="36"/>
        <v>Oseas  4</v>
      </c>
      <c r="N265" s="7"/>
      <c r="O265" s="7"/>
      <c r="P265" s="7"/>
      <c r="AN265" s="10"/>
    </row>
    <row r="266" spans="1:40" s="6" customFormat="1" ht="14">
      <c r="A266" s="20" t="str">
        <f t="shared" si="29"/>
        <v>3238 YB</v>
      </c>
      <c r="B266" s="21" t="str">
        <f t="shared" si="31"/>
        <v>737 AC</v>
      </c>
      <c r="C266" s="8"/>
      <c r="D266" s="47"/>
      <c r="E266" s="8"/>
      <c r="F266" s="32" t="str">
        <f t="shared" si="37"/>
        <v>Ezequías  3</v>
      </c>
      <c r="G266" s="31" t="str">
        <f t="shared" si="35"/>
        <v>Acaz  16</v>
      </c>
      <c r="I266" s="47"/>
      <c r="J266" s="37" t="str">
        <f t="shared" si="36"/>
        <v>Oseas  5</v>
      </c>
      <c r="N266" s="7"/>
      <c r="O266" s="7"/>
      <c r="P266" s="7"/>
      <c r="AN266" s="10"/>
    </row>
    <row r="267" spans="1:40" s="6" customFormat="1" ht="14">
      <c r="A267" s="20" t="str">
        <f t="shared" si="29"/>
        <v>3239 YB</v>
      </c>
      <c r="B267" s="21" t="str">
        <f t="shared" si="31"/>
        <v>736 AC</v>
      </c>
      <c r="C267" s="8"/>
      <c r="D267" s="47"/>
      <c r="E267" s="8"/>
      <c r="F267" s="32" t="str">
        <f t="shared" si="37"/>
        <v>Ezequías  4</v>
      </c>
      <c r="I267" s="47"/>
      <c r="J267" s="37" t="str">
        <f t="shared" si="36"/>
        <v>Oseas  6</v>
      </c>
      <c r="N267" s="7"/>
      <c r="O267" s="7"/>
      <c r="P267" s="7"/>
    </row>
    <row r="268" spans="1:40" s="6" customFormat="1" ht="14">
      <c r="A268" s="20" t="str">
        <f t="shared" si="29"/>
        <v>3240 YB</v>
      </c>
      <c r="B268" s="21" t="str">
        <f t="shared" si="31"/>
        <v>735 AC</v>
      </c>
      <c r="C268" s="8"/>
      <c r="D268" s="47"/>
      <c r="E268" s="8"/>
      <c r="F268" s="32" t="str">
        <f t="shared" si="37"/>
        <v>Ezequías  5</v>
      </c>
      <c r="I268" s="47"/>
      <c r="J268" s="37" t="str">
        <f t="shared" si="36"/>
        <v>Oseas  7</v>
      </c>
      <c r="N268" s="7"/>
      <c r="O268" s="7"/>
      <c r="P268" s="7"/>
    </row>
    <row r="269" spans="1:40" s="6" customFormat="1" ht="14">
      <c r="A269" s="20" t="str">
        <f t="shared" si="29"/>
        <v>3241 YB</v>
      </c>
      <c r="B269" s="21" t="str">
        <f t="shared" si="31"/>
        <v>734 AC</v>
      </c>
      <c r="C269" s="8"/>
      <c r="D269" s="47"/>
      <c r="E269" s="8"/>
      <c r="F269" s="32" t="str">
        <f t="shared" si="37"/>
        <v>Ezequías  6</v>
      </c>
      <c r="I269" s="47"/>
      <c r="J269" s="37" t="str">
        <f t="shared" si="36"/>
        <v>Oseas  8</v>
      </c>
      <c r="N269" s="7"/>
      <c r="O269" s="7"/>
      <c r="P269" s="7"/>
    </row>
    <row r="270" spans="1:40" s="6" customFormat="1" ht="14">
      <c r="A270" s="20" t="str">
        <f t="shared" si="29"/>
        <v>3242 YB</v>
      </c>
      <c r="B270" s="21" t="str">
        <f t="shared" si="31"/>
        <v>733 AC</v>
      </c>
      <c r="C270" s="8"/>
      <c r="D270" s="14"/>
      <c r="E270" s="8"/>
      <c r="F270" s="32" t="str">
        <f t="shared" si="37"/>
        <v>Ezequías  7</v>
      </c>
      <c r="J270" s="37" t="str">
        <f t="shared" si="36"/>
        <v>Oseas  9</v>
      </c>
      <c r="N270" s="7"/>
      <c r="O270" s="7"/>
      <c r="P270" s="7"/>
    </row>
    <row r="271" spans="1:40" s="6" customFormat="1" ht="14">
      <c r="A271" s="20" t="str">
        <f t="shared" ref="A271:A334" si="38">CONCATENATE(LEFT(A270, SEARCH(" ", A270, 1))+1, " YB")</f>
        <v>3243 YB</v>
      </c>
      <c r="B271" s="21" t="str">
        <f t="shared" si="31"/>
        <v>732 AC</v>
      </c>
      <c r="C271" s="8"/>
      <c r="D271" s="14"/>
      <c r="E271" s="8"/>
      <c r="F271" s="32" t="str">
        <f t="shared" si="37"/>
        <v>Ezequías  8</v>
      </c>
      <c r="N271" s="7"/>
      <c r="O271" s="7"/>
      <c r="P271" s="7"/>
    </row>
    <row r="272" spans="1:40" s="6" customFormat="1" ht="14">
      <c r="A272" s="20" t="str">
        <f t="shared" si="38"/>
        <v>3244 YB</v>
      </c>
      <c r="B272" s="21" t="str">
        <f t="shared" si="31"/>
        <v>731 AC</v>
      </c>
      <c r="C272" s="8"/>
      <c r="D272" s="8"/>
      <c r="E272" s="8"/>
      <c r="F272" s="32" t="str">
        <f t="shared" si="37"/>
        <v>Ezequías  9</v>
      </c>
      <c r="N272" s="7"/>
      <c r="O272" s="7"/>
      <c r="P272" s="7"/>
    </row>
    <row r="273" spans="1:16" s="6" customFormat="1" ht="14">
      <c r="A273" s="20" t="str">
        <f t="shared" si="38"/>
        <v>3245 YB</v>
      </c>
      <c r="B273" s="21" t="str">
        <f t="shared" si="31"/>
        <v>730 AC</v>
      </c>
      <c r="C273" s="8"/>
      <c r="D273" s="8"/>
      <c r="E273" s="8"/>
      <c r="F273" s="32" t="str">
        <f t="shared" si="37"/>
        <v>Ezequías  10</v>
      </c>
      <c r="N273" s="7"/>
      <c r="O273" s="7"/>
      <c r="P273" s="7"/>
    </row>
    <row r="274" spans="1:16" s="6" customFormat="1" ht="14">
      <c r="A274" s="20" t="str">
        <f t="shared" si="38"/>
        <v>3246 YB</v>
      </c>
      <c r="B274" s="21" t="str">
        <f t="shared" si="31"/>
        <v>729 AC</v>
      </c>
      <c r="C274" s="8"/>
      <c r="D274" s="8"/>
      <c r="E274" s="8"/>
      <c r="F274" s="32" t="str">
        <f t="shared" si="37"/>
        <v>Ezequías  11</v>
      </c>
      <c r="J274" s="48" t="s">
        <v>13</v>
      </c>
      <c r="N274" s="7"/>
      <c r="O274" s="7"/>
      <c r="P274" s="7"/>
    </row>
    <row r="275" spans="1:16" s="6" customFormat="1" ht="14">
      <c r="A275" s="20" t="str">
        <f t="shared" si="38"/>
        <v>3247 YB</v>
      </c>
      <c r="B275" s="21" t="str">
        <f t="shared" si="31"/>
        <v>728 AC</v>
      </c>
      <c r="C275" s="8"/>
      <c r="D275" s="8"/>
      <c r="E275" s="8"/>
      <c r="F275" s="32" t="str">
        <f t="shared" si="37"/>
        <v>Ezequías  12</v>
      </c>
      <c r="J275" s="49"/>
      <c r="N275" s="7"/>
      <c r="O275" s="7"/>
      <c r="P275" s="7"/>
    </row>
    <row r="276" spans="1:16" s="6" customFormat="1" ht="14">
      <c r="A276" s="20" t="str">
        <f t="shared" si="38"/>
        <v>3248 YB</v>
      </c>
      <c r="B276" s="21" t="str">
        <f t="shared" si="31"/>
        <v>727 AC</v>
      </c>
      <c r="C276" s="8"/>
      <c r="D276" s="8"/>
      <c r="E276" s="8"/>
      <c r="F276" s="32" t="str">
        <f t="shared" si="37"/>
        <v>Ezequías  13</v>
      </c>
      <c r="J276" s="49"/>
      <c r="N276" s="7"/>
      <c r="O276" s="7"/>
      <c r="P276" s="7"/>
    </row>
    <row r="277" spans="1:16" s="6" customFormat="1" ht="14">
      <c r="A277" s="20" t="str">
        <f t="shared" si="38"/>
        <v>3249 YB</v>
      </c>
      <c r="B277" s="21" t="str">
        <f t="shared" si="31"/>
        <v>726 AC</v>
      </c>
      <c r="C277" s="8"/>
      <c r="D277" s="8"/>
      <c r="E277" s="8"/>
      <c r="F277" s="32" t="str">
        <f t="shared" si="37"/>
        <v>Ezequías  14</v>
      </c>
      <c r="J277" s="49"/>
      <c r="N277" s="7"/>
      <c r="O277" s="7"/>
      <c r="P277" s="7"/>
    </row>
    <row r="278" spans="1:16" s="6" customFormat="1" ht="14">
      <c r="A278" s="20" t="str">
        <f t="shared" si="38"/>
        <v>3250 YB</v>
      </c>
      <c r="B278" s="21" t="str">
        <f t="shared" si="31"/>
        <v>725 AC</v>
      </c>
      <c r="C278" s="8"/>
      <c r="D278" s="25" t="s">
        <v>12</v>
      </c>
      <c r="E278" s="29"/>
      <c r="F278" s="32" t="str">
        <f t="shared" si="37"/>
        <v>Ezequías  15</v>
      </c>
      <c r="J278" s="37" t="s">
        <v>109</v>
      </c>
      <c r="N278" s="7"/>
      <c r="O278" s="7"/>
      <c r="P278" s="7"/>
    </row>
    <row r="279" spans="1:16" s="6" customFormat="1" ht="14">
      <c r="A279" s="20" t="str">
        <f t="shared" si="38"/>
        <v>3251 YB</v>
      </c>
      <c r="B279" s="21" t="str">
        <f t="shared" si="31"/>
        <v>724 AC</v>
      </c>
      <c r="C279" s="8"/>
      <c r="D279" s="8"/>
      <c r="E279" s="8"/>
      <c r="F279" s="32" t="str">
        <f t="shared" si="37"/>
        <v>Ezequías  16</v>
      </c>
      <c r="J279" s="37" t="str">
        <f t="shared" ref="J279:J292" si="39">CONCATENATE(LEFT(J278, SEARCH(" ", J278, 10)), " ", RIGHT(J278,LEN(J278)-FIND(" ",J278, 10))+1)</f>
        <v>15 Ezequías  2</v>
      </c>
      <c r="N279" s="7"/>
      <c r="O279" s="7"/>
      <c r="P279" s="7"/>
    </row>
    <row r="280" spans="1:16" s="6" customFormat="1" ht="14">
      <c r="A280" s="20" t="str">
        <f t="shared" si="38"/>
        <v>3252 YB</v>
      </c>
      <c r="B280" s="21" t="str">
        <f t="shared" si="31"/>
        <v>723 AC</v>
      </c>
      <c r="C280" s="8"/>
      <c r="D280" s="50" t="s">
        <v>108</v>
      </c>
      <c r="E280" s="47"/>
      <c r="F280" s="32" t="str">
        <f t="shared" si="37"/>
        <v>Ezequías  17</v>
      </c>
      <c r="J280" s="37" t="str">
        <f t="shared" si="39"/>
        <v>15 Ezequías  3</v>
      </c>
      <c r="N280" s="7"/>
      <c r="O280" s="7"/>
      <c r="P280" s="7"/>
    </row>
    <row r="281" spans="1:16" s="6" customFormat="1" ht="14">
      <c r="A281" s="20" t="str">
        <f t="shared" si="38"/>
        <v>3253 YB</v>
      </c>
      <c r="B281" s="21" t="str">
        <f t="shared" si="31"/>
        <v>722 AC</v>
      </c>
      <c r="C281" s="8"/>
      <c r="D281" s="47"/>
      <c r="E281" s="47"/>
      <c r="F281" s="32" t="str">
        <f t="shared" si="37"/>
        <v>Ezequías  18</v>
      </c>
      <c r="J281" s="37" t="str">
        <f t="shared" si="39"/>
        <v>15 Ezequías  4</v>
      </c>
      <c r="N281" s="7"/>
      <c r="O281" s="7"/>
      <c r="P281" s="7"/>
    </row>
    <row r="282" spans="1:16" s="6" customFormat="1" ht="14">
      <c r="A282" s="20" t="str">
        <f t="shared" si="38"/>
        <v>3254 YB</v>
      </c>
      <c r="B282" s="21" t="str">
        <f t="shared" si="31"/>
        <v>721 AC</v>
      </c>
      <c r="C282" s="8"/>
      <c r="D282" s="47"/>
      <c r="E282" s="47"/>
      <c r="F282" s="32" t="str">
        <f t="shared" si="37"/>
        <v>Ezequías  19</v>
      </c>
      <c r="J282" s="37" t="str">
        <f t="shared" si="39"/>
        <v>15 Ezequías  5</v>
      </c>
      <c r="N282" s="7"/>
      <c r="O282" s="7"/>
      <c r="P282" s="7"/>
    </row>
    <row r="283" spans="1:16" s="6" customFormat="1" ht="14">
      <c r="A283" s="20" t="str">
        <f t="shared" si="38"/>
        <v>3255 YB</v>
      </c>
      <c r="B283" s="21" t="str">
        <f t="shared" si="31"/>
        <v>720 AC</v>
      </c>
      <c r="C283" s="8"/>
      <c r="D283" s="47"/>
      <c r="E283" s="47"/>
      <c r="F283" s="32" t="str">
        <f t="shared" si="37"/>
        <v>Ezequías  20</v>
      </c>
      <c r="J283" s="37" t="str">
        <f t="shared" si="39"/>
        <v>15 Ezequías  6</v>
      </c>
      <c r="N283" s="7"/>
      <c r="O283" s="7"/>
      <c r="P283" s="7"/>
    </row>
    <row r="284" spans="1:16" s="6" customFormat="1" ht="14">
      <c r="A284" s="20" t="str">
        <f t="shared" si="38"/>
        <v>3256 YB</v>
      </c>
      <c r="B284" s="21" t="str">
        <f t="shared" si="31"/>
        <v>719 AC</v>
      </c>
      <c r="C284" s="8"/>
      <c r="D284" s="47"/>
      <c r="E284" s="47"/>
      <c r="F284" s="32" t="str">
        <f t="shared" si="37"/>
        <v>Ezequías  21</v>
      </c>
      <c r="J284" s="37" t="str">
        <f t="shared" si="39"/>
        <v>15 Ezequías  7</v>
      </c>
      <c r="N284" s="7"/>
      <c r="O284" s="7"/>
      <c r="P284" s="7"/>
    </row>
    <row r="285" spans="1:16" s="6" customFormat="1" ht="14">
      <c r="A285" s="20" t="str">
        <f t="shared" si="38"/>
        <v>3257 YB</v>
      </c>
      <c r="B285" s="21" t="str">
        <f t="shared" si="31"/>
        <v>718 AC</v>
      </c>
      <c r="C285" s="8"/>
      <c r="D285" s="47"/>
      <c r="E285" s="47"/>
      <c r="F285" s="32" t="str">
        <f t="shared" si="37"/>
        <v>Ezequías  22</v>
      </c>
      <c r="J285" s="37" t="str">
        <f t="shared" si="39"/>
        <v>15 Ezequías  8</v>
      </c>
      <c r="N285" s="7"/>
      <c r="O285" s="7"/>
      <c r="P285" s="7"/>
    </row>
    <row r="286" spans="1:16" s="6" customFormat="1" ht="14">
      <c r="A286" s="20" t="str">
        <f t="shared" si="38"/>
        <v>3258 YB</v>
      </c>
      <c r="B286" s="21" t="str">
        <f t="shared" si="31"/>
        <v>717 AC</v>
      </c>
      <c r="C286" s="8"/>
      <c r="D286" s="47"/>
      <c r="E286" s="47"/>
      <c r="F286" s="32" t="str">
        <f t="shared" si="37"/>
        <v>Ezequías  23</v>
      </c>
      <c r="J286" s="37" t="str">
        <f t="shared" si="39"/>
        <v>15 Ezequías  9</v>
      </c>
      <c r="N286" s="7"/>
      <c r="O286" s="7"/>
      <c r="P286" s="7"/>
    </row>
    <row r="287" spans="1:16" s="6" customFormat="1" ht="14">
      <c r="A287" s="20" t="str">
        <f t="shared" si="38"/>
        <v>3259 YB</v>
      </c>
      <c r="B287" s="21" t="str">
        <f t="shared" si="31"/>
        <v>716 AC</v>
      </c>
      <c r="C287" s="8"/>
      <c r="D287" s="47"/>
      <c r="E287" s="47"/>
      <c r="F287" s="32" t="str">
        <f t="shared" si="37"/>
        <v>Ezequías  24</v>
      </c>
      <c r="J287" s="37" t="str">
        <f t="shared" si="39"/>
        <v>15 Ezequías  10</v>
      </c>
      <c r="N287" s="7"/>
      <c r="O287" s="7"/>
      <c r="P287" s="7"/>
    </row>
    <row r="288" spans="1:16" s="6" customFormat="1" ht="14">
      <c r="A288" s="20" t="str">
        <f t="shared" si="38"/>
        <v>3260 YB</v>
      </c>
      <c r="B288" s="21" t="str">
        <f t="shared" si="31"/>
        <v>715 AC</v>
      </c>
      <c r="C288" s="8"/>
      <c r="D288" s="47"/>
      <c r="E288" s="47"/>
      <c r="F288" s="32" t="str">
        <f t="shared" si="37"/>
        <v>Ezequías  25</v>
      </c>
      <c r="J288" s="37" t="str">
        <f t="shared" si="39"/>
        <v>15 Ezequías  11</v>
      </c>
      <c r="N288" s="7"/>
      <c r="O288" s="7"/>
      <c r="P288" s="7"/>
    </row>
    <row r="289" spans="1:16" s="6" customFormat="1">
      <c r="A289" s="20" t="str">
        <f t="shared" si="38"/>
        <v>3261 YB</v>
      </c>
      <c r="B289" s="21" t="str">
        <f t="shared" si="31"/>
        <v>714 AC</v>
      </c>
      <c r="C289" s="8"/>
      <c r="D289" s="47"/>
      <c r="E289" s="47"/>
      <c r="F289" s="32" t="str">
        <f t="shared" si="37"/>
        <v>Ezequías  26</v>
      </c>
      <c r="H289" s="46" t="s">
        <v>111</v>
      </c>
      <c r="I289" s="12"/>
      <c r="J289" s="37" t="str">
        <f t="shared" si="39"/>
        <v>15 Ezequías  12</v>
      </c>
      <c r="N289" s="7"/>
      <c r="O289" s="7"/>
      <c r="P289" s="7"/>
    </row>
    <row r="290" spans="1:16" s="6" customFormat="1">
      <c r="A290" s="20" t="str">
        <f t="shared" si="38"/>
        <v>3262 YB</v>
      </c>
      <c r="B290" s="21" t="str">
        <f t="shared" si="31"/>
        <v>713 AC</v>
      </c>
      <c r="C290" s="8"/>
      <c r="D290" s="47"/>
      <c r="E290" s="47"/>
      <c r="F290" s="32" t="str">
        <f t="shared" si="37"/>
        <v>Ezequías  27</v>
      </c>
      <c r="H290" s="47"/>
      <c r="I290" s="12"/>
      <c r="J290" s="37" t="str">
        <f t="shared" si="39"/>
        <v>15 Ezequías  13</v>
      </c>
      <c r="N290" s="7"/>
      <c r="O290" s="7"/>
      <c r="P290" s="7"/>
    </row>
    <row r="291" spans="1:16" s="6" customFormat="1">
      <c r="A291" s="20" t="str">
        <f t="shared" si="38"/>
        <v>3263 YB</v>
      </c>
      <c r="B291" s="21" t="str">
        <f t="shared" si="31"/>
        <v>712 AC</v>
      </c>
      <c r="C291" s="8"/>
      <c r="D291" s="47"/>
      <c r="E291" s="47"/>
      <c r="F291" s="32" t="str">
        <f t="shared" si="37"/>
        <v>Ezequías  28</v>
      </c>
      <c r="H291" s="47"/>
      <c r="I291" s="12"/>
      <c r="J291" s="37" t="str">
        <f t="shared" si="39"/>
        <v>15 Ezequías  14</v>
      </c>
      <c r="N291" s="7"/>
      <c r="O291" s="7"/>
      <c r="P291" s="7"/>
    </row>
    <row r="292" spans="1:16" s="6" customFormat="1">
      <c r="A292" s="20" t="str">
        <f t="shared" si="38"/>
        <v>3264 YB</v>
      </c>
      <c r="B292" s="21" t="str">
        <f t="shared" si="31"/>
        <v>711 AC</v>
      </c>
      <c r="C292" s="8"/>
      <c r="D292" s="47"/>
      <c r="E292" s="47"/>
      <c r="F292" s="32" t="str">
        <f t="shared" si="37"/>
        <v>Ezequías  29</v>
      </c>
      <c r="G292" s="18" t="s">
        <v>16</v>
      </c>
      <c r="H292" s="47"/>
      <c r="J292" s="37" t="str">
        <f t="shared" si="39"/>
        <v>15 Ezequías  15</v>
      </c>
      <c r="N292" s="7"/>
      <c r="O292" s="7"/>
      <c r="P292" s="7"/>
    </row>
    <row r="293" spans="1:16" s="6" customFormat="1" ht="14">
      <c r="A293" s="20" t="str">
        <f t="shared" si="38"/>
        <v>3265 YB</v>
      </c>
      <c r="B293" s="21" t="str">
        <f t="shared" ref="B293:B356" si="40">IF((LEFT(A293, SEARCH(" ", A293, 1))-3974)&lt;=0, CONCATENATE(3974-LEFT(A293, SEARCH(" ", A293, 1))+1, " AC"), CONCATENATE(LEFT(A293, SEARCH(" ", A293, 1))-3974, " DC"))</f>
        <v>710 AC</v>
      </c>
      <c r="C293" s="8"/>
      <c r="D293" s="47"/>
      <c r="E293" s="47"/>
      <c r="G293" s="31" t="s">
        <v>110</v>
      </c>
      <c r="H293" s="47"/>
      <c r="N293" s="7"/>
      <c r="O293" s="7"/>
      <c r="P293" s="7"/>
    </row>
    <row r="294" spans="1:16" s="6" customFormat="1" ht="14">
      <c r="A294" s="20" t="str">
        <f t="shared" si="38"/>
        <v>3266 YB</v>
      </c>
      <c r="B294" s="21" t="str">
        <f t="shared" si="40"/>
        <v>709 AC</v>
      </c>
      <c r="C294" s="8"/>
      <c r="D294" s="47"/>
      <c r="E294" s="47"/>
      <c r="G294" s="31" t="str">
        <f t="shared" ref="G294:G325" si="41">CONCATENATE(LEFT(G293, SEARCH(" ", G293, 1)), " ", RIGHT(G293,LEN(G293)-FIND(" ",G293))+1)</f>
        <v>Manasés  2</v>
      </c>
      <c r="N294" s="7"/>
      <c r="O294" s="7"/>
      <c r="P294" s="7"/>
    </row>
    <row r="295" spans="1:16" s="6" customFormat="1" ht="14">
      <c r="A295" s="20" t="str">
        <f t="shared" si="38"/>
        <v>3267 YB</v>
      </c>
      <c r="B295" s="21" t="str">
        <f t="shared" si="40"/>
        <v>708 AC</v>
      </c>
      <c r="C295" s="8"/>
      <c r="D295" s="47"/>
      <c r="E295" s="47"/>
      <c r="G295" s="31" t="str">
        <f t="shared" si="41"/>
        <v>Manasés  3</v>
      </c>
      <c r="N295" s="7"/>
      <c r="O295" s="7"/>
      <c r="P295" s="7"/>
    </row>
    <row r="296" spans="1:16" s="6" customFormat="1" ht="14">
      <c r="A296" s="20" t="str">
        <f t="shared" si="38"/>
        <v>3268 YB</v>
      </c>
      <c r="B296" s="21" t="str">
        <f t="shared" si="40"/>
        <v>707 AC</v>
      </c>
      <c r="C296" s="8"/>
      <c r="D296" s="47"/>
      <c r="E296" s="47"/>
      <c r="G296" s="31" t="str">
        <f t="shared" si="41"/>
        <v>Manasés  4</v>
      </c>
      <c r="N296" s="7"/>
      <c r="O296" s="7"/>
      <c r="P296" s="7"/>
    </row>
    <row r="297" spans="1:16" s="6" customFormat="1" ht="14">
      <c r="A297" s="20" t="str">
        <f t="shared" si="38"/>
        <v>3269 YB</v>
      </c>
      <c r="B297" s="21" t="str">
        <f t="shared" si="40"/>
        <v>706 AC</v>
      </c>
      <c r="C297" s="8"/>
      <c r="D297" s="47"/>
      <c r="E297" s="47"/>
      <c r="G297" s="31" t="str">
        <f t="shared" si="41"/>
        <v>Manasés  5</v>
      </c>
      <c r="N297" s="7"/>
      <c r="O297" s="7"/>
      <c r="P297" s="7"/>
    </row>
    <row r="298" spans="1:16" s="6" customFormat="1" ht="14">
      <c r="A298" s="20" t="str">
        <f t="shared" si="38"/>
        <v>3270 YB</v>
      </c>
      <c r="B298" s="21" t="str">
        <f t="shared" si="40"/>
        <v>705 AC</v>
      </c>
      <c r="C298" s="8"/>
      <c r="D298" s="47"/>
      <c r="E298" s="47"/>
      <c r="G298" s="31" t="str">
        <f t="shared" si="41"/>
        <v>Manasés  6</v>
      </c>
      <c r="N298" s="7"/>
      <c r="O298" s="7"/>
      <c r="P298" s="7"/>
    </row>
    <row r="299" spans="1:16" s="6" customFormat="1" ht="14">
      <c r="A299" s="20" t="str">
        <f t="shared" si="38"/>
        <v>3271 YB</v>
      </c>
      <c r="B299" s="21" t="str">
        <f t="shared" si="40"/>
        <v>704 AC</v>
      </c>
      <c r="C299" s="8"/>
      <c r="D299" s="47"/>
      <c r="E299" s="47"/>
      <c r="G299" s="31" t="str">
        <f t="shared" si="41"/>
        <v>Manasés  7</v>
      </c>
      <c r="N299" s="7"/>
      <c r="O299" s="7"/>
      <c r="P299" s="7"/>
    </row>
    <row r="300" spans="1:16" s="6" customFormat="1" ht="14">
      <c r="A300" s="20" t="str">
        <f t="shared" si="38"/>
        <v>3272 YB</v>
      </c>
      <c r="B300" s="21" t="str">
        <f t="shared" si="40"/>
        <v>703 AC</v>
      </c>
      <c r="C300" s="8"/>
      <c r="D300" s="47"/>
      <c r="E300" s="47"/>
      <c r="G300" s="31" t="str">
        <f t="shared" si="41"/>
        <v>Manasés  8</v>
      </c>
      <c r="N300" s="7"/>
      <c r="O300" s="7"/>
      <c r="P300" s="7"/>
    </row>
    <row r="301" spans="1:16" s="6" customFormat="1" ht="14">
      <c r="A301" s="20" t="str">
        <f t="shared" si="38"/>
        <v>3273 YB</v>
      </c>
      <c r="B301" s="21" t="str">
        <f t="shared" si="40"/>
        <v>702 AC</v>
      </c>
      <c r="C301" s="8"/>
      <c r="D301" s="47"/>
      <c r="E301" s="47"/>
      <c r="G301" s="31" t="str">
        <f t="shared" si="41"/>
        <v>Manasés  9</v>
      </c>
      <c r="N301" s="7"/>
      <c r="O301" s="7"/>
      <c r="P301" s="7"/>
    </row>
    <row r="302" spans="1:16" s="6" customFormat="1" ht="14">
      <c r="A302" s="20" t="str">
        <f t="shared" si="38"/>
        <v>3274 YB</v>
      </c>
      <c r="B302" s="21" t="str">
        <f t="shared" si="40"/>
        <v>701 AC</v>
      </c>
      <c r="C302" s="8"/>
      <c r="D302" s="47"/>
      <c r="E302" s="47"/>
      <c r="G302" s="31" t="str">
        <f t="shared" si="41"/>
        <v>Manasés  10</v>
      </c>
      <c r="N302" s="7"/>
      <c r="O302" s="7"/>
      <c r="P302" s="7"/>
    </row>
    <row r="303" spans="1:16" s="6" customFormat="1" ht="14">
      <c r="A303" s="20" t="str">
        <f t="shared" si="38"/>
        <v>3275 YB</v>
      </c>
      <c r="B303" s="21" t="str">
        <f t="shared" si="40"/>
        <v>700 AC</v>
      </c>
      <c r="C303" s="8"/>
      <c r="D303" s="47"/>
      <c r="E303" s="47"/>
      <c r="G303" s="31" t="str">
        <f t="shared" si="41"/>
        <v>Manasés  11</v>
      </c>
      <c r="N303" s="7"/>
      <c r="O303" s="7"/>
      <c r="P303" s="7"/>
    </row>
    <row r="304" spans="1:16" s="6" customFormat="1" ht="14">
      <c r="A304" s="20" t="str">
        <f t="shared" si="38"/>
        <v>3276 YB</v>
      </c>
      <c r="B304" s="21" t="str">
        <f t="shared" si="40"/>
        <v>699 AC</v>
      </c>
      <c r="C304" s="8"/>
      <c r="D304" s="47"/>
      <c r="E304" s="47"/>
      <c r="G304" s="31" t="str">
        <f t="shared" si="41"/>
        <v>Manasés  12</v>
      </c>
      <c r="N304" s="7"/>
      <c r="O304" s="7"/>
      <c r="P304" s="7"/>
    </row>
    <row r="305" spans="1:16" s="6" customFormat="1" ht="14">
      <c r="A305" s="20" t="str">
        <f t="shared" si="38"/>
        <v>3277 YB</v>
      </c>
      <c r="B305" s="21" t="str">
        <f t="shared" si="40"/>
        <v>698 AC</v>
      </c>
      <c r="C305" s="8"/>
      <c r="D305" s="47"/>
      <c r="E305" s="47"/>
      <c r="G305" s="31" t="str">
        <f t="shared" si="41"/>
        <v>Manasés  13</v>
      </c>
      <c r="N305" s="7"/>
      <c r="O305" s="7"/>
      <c r="P305" s="7"/>
    </row>
    <row r="306" spans="1:16" s="6" customFormat="1" ht="14">
      <c r="A306" s="20" t="str">
        <f t="shared" si="38"/>
        <v>3278 YB</v>
      </c>
      <c r="B306" s="21" t="str">
        <f t="shared" si="40"/>
        <v>697 AC</v>
      </c>
      <c r="C306" s="8"/>
      <c r="D306" s="8"/>
      <c r="E306" s="8"/>
      <c r="G306" s="31" t="str">
        <f t="shared" si="41"/>
        <v>Manasés  14</v>
      </c>
      <c r="N306" s="7"/>
      <c r="O306" s="7"/>
      <c r="P306" s="7"/>
    </row>
    <row r="307" spans="1:16" s="6" customFormat="1" ht="14">
      <c r="A307" s="20" t="str">
        <f t="shared" si="38"/>
        <v>3279 YB</v>
      </c>
      <c r="B307" s="21" t="str">
        <f t="shared" si="40"/>
        <v>696 AC</v>
      </c>
      <c r="C307" s="8"/>
      <c r="D307" s="8"/>
      <c r="E307" s="8"/>
      <c r="G307" s="31" t="str">
        <f t="shared" si="41"/>
        <v>Manasés  15</v>
      </c>
      <c r="N307" s="7"/>
      <c r="O307" s="7"/>
      <c r="P307" s="7"/>
    </row>
    <row r="308" spans="1:16" s="6" customFormat="1" ht="14">
      <c r="A308" s="20" t="str">
        <f t="shared" si="38"/>
        <v>3280 YB</v>
      </c>
      <c r="B308" s="21" t="str">
        <f t="shared" si="40"/>
        <v>695 AC</v>
      </c>
      <c r="C308" s="8"/>
      <c r="D308" s="8"/>
      <c r="E308" s="8"/>
      <c r="G308" s="31" t="str">
        <f t="shared" si="41"/>
        <v>Manasés  16</v>
      </c>
      <c r="N308" s="7"/>
      <c r="O308" s="7"/>
      <c r="P308" s="7"/>
    </row>
    <row r="309" spans="1:16" s="6" customFormat="1" ht="14">
      <c r="A309" s="20" t="str">
        <f t="shared" si="38"/>
        <v>3281 YB</v>
      </c>
      <c r="B309" s="21" t="str">
        <f t="shared" si="40"/>
        <v>694 AC</v>
      </c>
      <c r="C309" s="8"/>
      <c r="D309" s="8"/>
      <c r="E309" s="8"/>
      <c r="G309" s="31" t="str">
        <f t="shared" si="41"/>
        <v>Manasés  17</v>
      </c>
      <c r="N309" s="7"/>
      <c r="O309" s="7"/>
      <c r="P309" s="7"/>
    </row>
    <row r="310" spans="1:16" s="6" customFormat="1" ht="14">
      <c r="A310" s="20" t="str">
        <f t="shared" si="38"/>
        <v>3282 YB</v>
      </c>
      <c r="B310" s="21" t="str">
        <f t="shared" si="40"/>
        <v>693 AC</v>
      </c>
      <c r="C310" s="8"/>
      <c r="D310" s="8"/>
      <c r="E310" s="8"/>
      <c r="G310" s="31" t="str">
        <f t="shared" si="41"/>
        <v>Manasés  18</v>
      </c>
      <c r="N310" s="7"/>
      <c r="O310" s="7"/>
      <c r="P310" s="7"/>
    </row>
    <row r="311" spans="1:16" s="6" customFormat="1" ht="14">
      <c r="A311" s="20" t="str">
        <f t="shared" si="38"/>
        <v>3283 YB</v>
      </c>
      <c r="B311" s="21" t="str">
        <f t="shared" si="40"/>
        <v>692 AC</v>
      </c>
      <c r="C311" s="8"/>
      <c r="D311" s="8"/>
      <c r="E311" s="8"/>
      <c r="G311" s="31" t="str">
        <f t="shared" si="41"/>
        <v>Manasés  19</v>
      </c>
      <c r="N311" s="7"/>
      <c r="O311" s="7"/>
      <c r="P311" s="7"/>
    </row>
    <row r="312" spans="1:16" s="6" customFormat="1" ht="14">
      <c r="A312" s="20" t="str">
        <f t="shared" si="38"/>
        <v>3284 YB</v>
      </c>
      <c r="B312" s="21" t="str">
        <f t="shared" si="40"/>
        <v>691 AC</v>
      </c>
      <c r="C312" s="8"/>
      <c r="D312" s="8"/>
      <c r="E312" s="8"/>
      <c r="G312" s="31" t="str">
        <f t="shared" si="41"/>
        <v>Manasés  20</v>
      </c>
      <c r="N312" s="7"/>
      <c r="O312" s="7"/>
      <c r="P312" s="7"/>
    </row>
    <row r="313" spans="1:16" s="6" customFormat="1" ht="14">
      <c r="A313" s="20" t="str">
        <f t="shared" si="38"/>
        <v>3285 YB</v>
      </c>
      <c r="B313" s="21" t="str">
        <f t="shared" si="40"/>
        <v>690 AC</v>
      </c>
      <c r="C313" s="8"/>
      <c r="D313" s="8"/>
      <c r="E313" s="8"/>
      <c r="G313" s="31" t="str">
        <f t="shared" si="41"/>
        <v>Manasés  21</v>
      </c>
      <c r="N313" s="7"/>
      <c r="O313" s="7"/>
      <c r="P313" s="7"/>
    </row>
    <row r="314" spans="1:16" s="6" customFormat="1" ht="14">
      <c r="A314" s="20" t="str">
        <f t="shared" si="38"/>
        <v>3286 YB</v>
      </c>
      <c r="B314" s="21" t="str">
        <f t="shared" si="40"/>
        <v>689 AC</v>
      </c>
      <c r="C314" s="8"/>
      <c r="D314" s="8"/>
      <c r="E314" s="8"/>
      <c r="G314" s="31" t="str">
        <f t="shared" si="41"/>
        <v>Manasés  22</v>
      </c>
      <c r="N314" s="7"/>
      <c r="O314" s="7"/>
      <c r="P314" s="7"/>
    </row>
    <row r="315" spans="1:16" s="6" customFormat="1" ht="14">
      <c r="A315" s="20" t="str">
        <f t="shared" si="38"/>
        <v>3287 YB</v>
      </c>
      <c r="B315" s="21" t="str">
        <f t="shared" si="40"/>
        <v>688 AC</v>
      </c>
      <c r="C315" s="8"/>
      <c r="D315" s="8"/>
      <c r="E315" s="8"/>
      <c r="G315" s="31" t="str">
        <f t="shared" si="41"/>
        <v>Manasés  23</v>
      </c>
      <c r="N315" s="7"/>
      <c r="O315" s="7"/>
      <c r="P315" s="7"/>
    </row>
    <row r="316" spans="1:16" s="6" customFormat="1" ht="14">
      <c r="A316" s="20" t="str">
        <f t="shared" si="38"/>
        <v>3288 YB</v>
      </c>
      <c r="B316" s="21" t="str">
        <f t="shared" si="40"/>
        <v>687 AC</v>
      </c>
      <c r="C316" s="8"/>
      <c r="D316" s="8"/>
      <c r="E316" s="8"/>
      <c r="G316" s="31" t="str">
        <f t="shared" si="41"/>
        <v>Manasés  24</v>
      </c>
      <c r="N316" s="7"/>
      <c r="O316" s="7"/>
      <c r="P316" s="7"/>
    </row>
    <row r="317" spans="1:16" s="6" customFormat="1" ht="14">
      <c r="A317" s="20" t="str">
        <f t="shared" si="38"/>
        <v>3289 YB</v>
      </c>
      <c r="B317" s="21" t="str">
        <f t="shared" si="40"/>
        <v>686 AC</v>
      </c>
      <c r="C317" s="8"/>
      <c r="D317" s="8"/>
      <c r="E317" s="8"/>
      <c r="G317" s="31" t="str">
        <f t="shared" si="41"/>
        <v>Manasés  25</v>
      </c>
      <c r="N317" s="7"/>
      <c r="O317" s="7"/>
      <c r="P317" s="7"/>
    </row>
    <row r="318" spans="1:16" s="6" customFormat="1" ht="14">
      <c r="A318" s="20" t="str">
        <f t="shared" si="38"/>
        <v>3290 YB</v>
      </c>
      <c r="B318" s="21" t="str">
        <f t="shared" si="40"/>
        <v>685 AC</v>
      </c>
      <c r="C318" s="8"/>
      <c r="D318" s="8"/>
      <c r="E318" s="8"/>
      <c r="G318" s="31" t="str">
        <f t="shared" si="41"/>
        <v>Manasés  26</v>
      </c>
      <c r="N318" s="7"/>
      <c r="O318" s="7"/>
      <c r="P318" s="7"/>
    </row>
    <row r="319" spans="1:16" s="6" customFormat="1" ht="14">
      <c r="A319" s="20" t="str">
        <f t="shared" si="38"/>
        <v>3291 YB</v>
      </c>
      <c r="B319" s="21" t="str">
        <f t="shared" si="40"/>
        <v>684 AC</v>
      </c>
      <c r="C319" s="8"/>
      <c r="D319" s="8"/>
      <c r="E319" s="8"/>
      <c r="G319" s="31" t="str">
        <f t="shared" si="41"/>
        <v>Manasés  27</v>
      </c>
      <c r="N319" s="7"/>
      <c r="O319" s="7"/>
      <c r="P319" s="7"/>
    </row>
    <row r="320" spans="1:16" s="6" customFormat="1" ht="14">
      <c r="A320" s="20" t="str">
        <f t="shared" si="38"/>
        <v>3292 YB</v>
      </c>
      <c r="B320" s="21" t="str">
        <f t="shared" si="40"/>
        <v>683 AC</v>
      </c>
      <c r="C320" s="8"/>
      <c r="D320" s="8"/>
      <c r="E320" s="8"/>
      <c r="G320" s="31" t="str">
        <f t="shared" si="41"/>
        <v>Manasés  28</v>
      </c>
      <c r="N320" s="7"/>
      <c r="O320" s="7"/>
      <c r="P320" s="7"/>
    </row>
    <row r="321" spans="1:16" s="6" customFormat="1" ht="14">
      <c r="A321" s="20" t="str">
        <f t="shared" si="38"/>
        <v>3293 YB</v>
      </c>
      <c r="B321" s="21" t="str">
        <f t="shared" si="40"/>
        <v>682 AC</v>
      </c>
      <c r="C321" s="8"/>
      <c r="D321" s="8"/>
      <c r="E321" s="8"/>
      <c r="G321" s="31" t="str">
        <f t="shared" si="41"/>
        <v>Manasés  29</v>
      </c>
      <c r="N321" s="7"/>
      <c r="O321" s="7"/>
      <c r="P321" s="7"/>
    </row>
    <row r="322" spans="1:16" s="6" customFormat="1" ht="14">
      <c r="A322" s="20" t="str">
        <f t="shared" si="38"/>
        <v>3294 YB</v>
      </c>
      <c r="B322" s="21" t="str">
        <f t="shared" si="40"/>
        <v>681 AC</v>
      </c>
      <c r="C322" s="8"/>
      <c r="D322" s="8"/>
      <c r="E322" s="8"/>
      <c r="G322" s="31" t="str">
        <f t="shared" si="41"/>
        <v>Manasés  30</v>
      </c>
      <c r="N322" s="7"/>
      <c r="O322" s="7"/>
      <c r="P322" s="7"/>
    </row>
    <row r="323" spans="1:16" s="6" customFormat="1" ht="14">
      <c r="A323" s="20" t="str">
        <f t="shared" si="38"/>
        <v>3295 YB</v>
      </c>
      <c r="B323" s="21" t="str">
        <f t="shared" si="40"/>
        <v>680 AC</v>
      </c>
      <c r="C323" s="8"/>
      <c r="D323" s="8"/>
      <c r="E323" s="8"/>
      <c r="G323" s="31" t="str">
        <f t="shared" si="41"/>
        <v>Manasés  31</v>
      </c>
      <c r="N323" s="7"/>
      <c r="O323" s="7"/>
      <c r="P323" s="7"/>
    </row>
    <row r="324" spans="1:16" s="6" customFormat="1" ht="14">
      <c r="A324" s="20" t="str">
        <f t="shared" si="38"/>
        <v>3296 YB</v>
      </c>
      <c r="B324" s="21" t="str">
        <f t="shared" si="40"/>
        <v>679 AC</v>
      </c>
      <c r="C324" s="8"/>
      <c r="D324" s="8"/>
      <c r="E324" s="8"/>
      <c r="G324" s="31" t="str">
        <f t="shared" si="41"/>
        <v>Manasés  32</v>
      </c>
      <c r="N324" s="7"/>
      <c r="O324" s="7"/>
      <c r="P324" s="7"/>
    </row>
    <row r="325" spans="1:16" s="6" customFormat="1" ht="14">
      <c r="A325" s="20" t="str">
        <f t="shared" si="38"/>
        <v>3297 YB</v>
      </c>
      <c r="B325" s="21" t="str">
        <f t="shared" si="40"/>
        <v>678 AC</v>
      </c>
      <c r="C325" s="8"/>
      <c r="D325" s="8"/>
      <c r="E325" s="8"/>
      <c r="G325" s="31" t="str">
        <f t="shared" si="41"/>
        <v>Manasés  33</v>
      </c>
      <c r="N325" s="7"/>
      <c r="O325" s="7"/>
      <c r="P325" s="7"/>
    </row>
    <row r="326" spans="1:16" s="6" customFormat="1" ht="14">
      <c r="A326" s="20" t="str">
        <f t="shared" si="38"/>
        <v>3298 YB</v>
      </c>
      <c r="B326" s="21" t="str">
        <f t="shared" si="40"/>
        <v>677 AC</v>
      </c>
      <c r="C326" s="8"/>
      <c r="D326" s="8"/>
      <c r="E326" s="8"/>
      <c r="G326" s="31" t="str">
        <f t="shared" ref="G326:G347" si="42">CONCATENATE(LEFT(G325, SEARCH(" ", G325, 1)), " ", RIGHT(G325,LEN(G325)-FIND(" ",G325))+1)</f>
        <v>Manasés  34</v>
      </c>
      <c r="N326" s="7"/>
      <c r="O326" s="7"/>
      <c r="P326" s="7"/>
    </row>
    <row r="327" spans="1:16" s="6" customFormat="1" ht="14">
      <c r="A327" s="20" t="str">
        <f t="shared" si="38"/>
        <v>3299 YB</v>
      </c>
      <c r="B327" s="21" t="str">
        <f t="shared" si="40"/>
        <v>676 AC</v>
      </c>
      <c r="C327" s="8"/>
      <c r="D327" s="8"/>
      <c r="E327" s="8"/>
      <c r="G327" s="31" t="str">
        <f t="shared" si="42"/>
        <v>Manasés  35</v>
      </c>
      <c r="N327" s="7"/>
      <c r="O327" s="7"/>
      <c r="P327" s="7"/>
    </row>
    <row r="328" spans="1:16" s="6" customFormat="1" ht="14">
      <c r="A328" s="20" t="str">
        <f t="shared" si="38"/>
        <v>3300 YB</v>
      </c>
      <c r="B328" s="21" t="str">
        <f t="shared" si="40"/>
        <v>675 AC</v>
      </c>
      <c r="C328" s="8"/>
      <c r="D328" s="8"/>
      <c r="E328" s="8"/>
      <c r="G328" s="31" t="str">
        <f t="shared" si="42"/>
        <v>Manasés  36</v>
      </c>
      <c r="N328" s="7"/>
      <c r="O328" s="7"/>
      <c r="P328" s="7"/>
    </row>
    <row r="329" spans="1:16" s="6" customFormat="1" ht="14">
      <c r="A329" s="20" t="str">
        <f t="shared" si="38"/>
        <v>3301 YB</v>
      </c>
      <c r="B329" s="21" t="str">
        <f t="shared" si="40"/>
        <v>674 AC</v>
      </c>
      <c r="C329" s="8"/>
      <c r="D329" s="8"/>
      <c r="E329" s="8"/>
      <c r="G329" s="31" t="str">
        <f t="shared" si="42"/>
        <v>Manasés  37</v>
      </c>
      <c r="N329" s="7"/>
      <c r="O329" s="7"/>
      <c r="P329" s="7"/>
    </row>
    <row r="330" spans="1:16" s="6" customFormat="1" ht="14">
      <c r="A330" s="20" t="str">
        <f t="shared" si="38"/>
        <v>3302 YB</v>
      </c>
      <c r="B330" s="21" t="str">
        <f t="shared" si="40"/>
        <v>673 AC</v>
      </c>
      <c r="C330" s="8"/>
      <c r="D330" s="8"/>
      <c r="E330" s="8"/>
      <c r="G330" s="31" t="str">
        <f t="shared" si="42"/>
        <v>Manasés  38</v>
      </c>
      <c r="N330" s="7"/>
      <c r="O330" s="7"/>
      <c r="P330" s="7"/>
    </row>
    <row r="331" spans="1:16" s="6" customFormat="1" ht="14">
      <c r="A331" s="20" t="str">
        <f t="shared" si="38"/>
        <v>3303 YB</v>
      </c>
      <c r="B331" s="21" t="str">
        <f t="shared" si="40"/>
        <v>672 AC</v>
      </c>
      <c r="C331" s="8"/>
      <c r="D331" s="8"/>
      <c r="E331" s="8"/>
      <c r="G331" s="31" t="str">
        <f t="shared" si="42"/>
        <v>Manasés  39</v>
      </c>
      <c r="N331" s="7"/>
      <c r="O331" s="7"/>
      <c r="P331" s="7"/>
    </row>
    <row r="332" spans="1:16" s="6" customFormat="1" ht="14">
      <c r="A332" s="20" t="str">
        <f t="shared" si="38"/>
        <v>3304 YB</v>
      </c>
      <c r="B332" s="21" t="str">
        <f t="shared" si="40"/>
        <v>671 AC</v>
      </c>
      <c r="C332" s="8"/>
      <c r="D332" s="8"/>
      <c r="E332" s="8"/>
      <c r="G332" s="31" t="str">
        <f t="shared" si="42"/>
        <v>Manasés  40</v>
      </c>
      <c r="N332" s="7"/>
      <c r="O332" s="7"/>
      <c r="P332" s="7"/>
    </row>
    <row r="333" spans="1:16" s="6" customFormat="1" ht="14">
      <c r="A333" s="20" t="str">
        <f t="shared" si="38"/>
        <v>3305 YB</v>
      </c>
      <c r="B333" s="21" t="str">
        <f t="shared" si="40"/>
        <v>670 AC</v>
      </c>
      <c r="C333" s="8"/>
      <c r="D333" s="8"/>
      <c r="E333" s="8"/>
      <c r="G333" s="31" t="str">
        <f t="shared" si="42"/>
        <v>Manasés  41</v>
      </c>
      <c r="N333" s="7"/>
      <c r="O333" s="7"/>
      <c r="P333" s="7"/>
    </row>
    <row r="334" spans="1:16" s="6" customFormat="1" ht="14">
      <c r="A334" s="20" t="str">
        <f t="shared" si="38"/>
        <v>3306 YB</v>
      </c>
      <c r="B334" s="21" t="str">
        <f t="shared" si="40"/>
        <v>669 AC</v>
      </c>
      <c r="C334" s="8"/>
      <c r="D334" s="8"/>
      <c r="E334" s="8"/>
      <c r="G334" s="31" t="str">
        <f t="shared" si="42"/>
        <v>Manasés  42</v>
      </c>
      <c r="N334" s="7"/>
      <c r="O334" s="7"/>
      <c r="P334" s="7"/>
    </row>
    <row r="335" spans="1:16" s="6" customFormat="1" ht="14">
      <c r="A335" s="20" t="str">
        <f t="shared" ref="A335:A398" si="43">CONCATENATE(LEFT(A334, SEARCH(" ", A334, 1))+1, " YB")</f>
        <v>3307 YB</v>
      </c>
      <c r="B335" s="21" t="str">
        <f t="shared" si="40"/>
        <v>668 AC</v>
      </c>
      <c r="C335" s="8"/>
      <c r="D335" s="8"/>
      <c r="E335" s="8"/>
      <c r="G335" s="31" t="str">
        <f t="shared" si="42"/>
        <v>Manasés  43</v>
      </c>
      <c r="N335" s="7"/>
      <c r="O335" s="7"/>
      <c r="P335" s="7"/>
    </row>
    <row r="336" spans="1:16" s="6" customFormat="1" ht="14">
      <c r="A336" s="20" t="str">
        <f t="shared" si="43"/>
        <v>3308 YB</v>
      </c>
      <c r="B336" s="21" t="str">
        <f t="shared" si="40"/>
        <v>667 AC</v>
      </c>
      <c r="C336" s="8"/>
      <c r="D336" s="8"/>
      <c r="E336" s="8"/>
      <c r="G336" s="31" t="str">
        <f t="shared" si="42"/>
        <v>Manasés  44</v>
      </c>
      <c r="N336" s="7"/>
      <c r="O336" s="7"/>
      <c r="P336" s="7"/>
    </row>
    <row r="337" spans="1:16" s="6" customFormat="1" ht="14">
      <c r="A337" s="20" t="str">
        <f t="shared" si="43"/>
        <v>3309 YB</v>
      </c>
      <c r="B337" s="21" t="str">
        <f t="shared" si="40"/>
        <v>666 AC</v>
      </c>
      <c r="C337" s="8"/>
      <c r="D337" s="8"/>
      <c r="E337" s="8"/>
      <c r="G337" s="31" t="str">
        <f t="shared" si="42"/>
        <v>Manasés  45</v>
      </c>
      <c r="N337" s="7"/>
      <c r="O337" s="7"/>
      <c r="P337" s="7"/>
    </row>
    <row r="338" spans="1:16" s="6" customFormat="1" ht="14">
      <c r="A338" s="20" t="str">
        <f t="shared" si="43"/>
        <v>3310 YB</v>
      </c>
      <c r="B338" s="21" t="str">
        <f t="shared" si="40"/>
        <v>665 AC</v>
      </c>
      <c r="C338" s="8"/>
      <c r="D338" s="8"/>
      <c r="E338" s="8"/>
      <c r="G338" s="31" t="str">
        <f t="shared" si="42"/>
        <v>Manasés  46</v>
      </c>
      <c r="N338" s="7"/>
      <c r="O338" s="7"/>
      <c r="P338" s="7"/>
    </row>
    <row r="339" spans="1:16" s="6" customFormat="1" ht="14">
      <c r="A339" s="20" t="str">
        <f t="shared" si="43"/>
        <v>3311 YB</v>
      </c>
      <c r="B339" s="21" t="str">
        <f t="shared" si="40"/>
        <v>664 AC</v>
      </c>
      <c r="C339" s="8"/>
      <c r="D339" s="8"/>
      <c r="E339" s="8"/>
      <c r="G339" s="31" t="str">
        <f t="shared" si="42"/>
        <v>Manasés  47</v>
      </c>
      <c r="N339" s="7"/>
      <c r="O339" s="7"/>
      <c r="P339" s="7"/>
    </row>
    <row r="340" spans="1:16" s="6" customFormat="1" ht="14">
      <c r="A340" s="20" t="str">
        <f t="shared" si="43"/>
        <v>3312 YB</v>
      </c>
      <c r="B340" s="21" t="str">
        <f t="shared" si="40"/>
        <v>663 AC</v>
      </c>
      <c r="C340" s="8"/>
      <c r="D340" s="8"/>
      <c r="E340" s="8"/>
      <c r="G340" s="31" t="str">
        <f t="shared" si="42"/>
        <v>Manasés  48</v>
      </c>
      <c r="N340" s="7"/>
      <c r="O340" s="7"/>
      <c r="P340" s="7"/>
    </row>
    <row r="341" spans="1:16" s="6" customFormat="1" ht="14">
      <c r="A341" s="20" t="str">
        <f t="shared" si="43"/>
        <v>3313 YB</v>
      </c>
      <c r="B341" s="21" t="str">
        <f t="shared" si="40"/>
        <v>662 AC</v>
      </c>
      <c r="C341" s="8"/>
      <c r="D341" s="8"/>
      <c r="E341" s="8"/>
      <c r="G341" s="31" t="str">
        <f t="shared" si="42"/>
        <v>Manasés  49</v>
      </c>
      <c r="N341" s="7"/>
      <c r="O341" s="7"/>
      <c r="P341" s="7"/>
    </row>
    <row r="342" spans="1:16" s="6" customFormat="1" ht="14">
      <c r="A342" s="20" t="str">
        <f t="shared" si="43"/>
        <v>3314 YB</v>
      </c>
      <c r="B342" s="21" t="str">
        <f t="shared" si="40"/>
        <v>661 AC</v>
      </c>
      <c r="C342" s="8"/>
      <c r="D342" s="8"/>
      <c r="E342" s="8"/>
      <c r="G342" s="31" t="str">
        <f t="shared" si="42"/>
        <v>Manasés  50</v>
      </c>
      <c r="N342" s="7"/>
      <c r="O342" s="7"/>
      <c r="P342" s="7"/>
    </row>
    <row r="343" spans="1:16" s="6" customFormat="1" ht="14">
      <c r="A343" s="20" t="str">
        <f t="shared" si="43"/>
        <v>3315 YB</v>
      </c>
      <c r="B343" s="21" t="str">
        <f t="shared" si="40"/>
        <v>660 AC</v>
      </c>
      <c r="C343" s="8"/>
      <c r="D343" s="8"/>
      <c r="E343" s="50" t="s">
        <v>112</v>
      </c>
      <c r="F343" s="47"/>
      <c r="G343" s="31" t="str">
        <f t="shared" si="42"/>
        <v>Manasés  51</v>
      </c>
      <c r="N343" s="7"/>
      <c r="O343" s="7"/>
      <c r="P343" s="7"/>
    </row>
    <row r="344" spans="1:16" s="6" customFormat="1" ht="14">
      <c r="A344" s="20" t="str">
        <f t="shared" si="43"/>
        <v>3316 YB</v>
      </c>
      <c r="B344" s="21" t="str">
        <f t="shared" si="40"/>
        <v>659 AC</v>
      </c>
      <c r="C344" s="8"/>
      <c r="D344" s="8"/>
      <c r="E344" s="47"/>
      <c r="F344" s="47"/>
      <c r="G344" s="31" t="str">
        <f t="shared" si="42"/>
        <v>Manasés  52</v>
      </c>
      <c r="N344" s="7"/>
      <c r="O344" s="7"/>
      <c r="P344" s="7"/>
    </row>
    <row r="345" spans="1:16" s="6" customFormat="1" ht="14">
      <c r="A345" s="20" t="str">
        <f t="shared" si="43"/>
        <v>3317 YB</v>
      </c>
      <c r="B345" s="21" t="str">
        <f t="shared" si="40"/>
        <v>658 AC</v>
      </c>
      <c r="C345" s="8"/>
      <c r="D345" s="33"/>
      <c r="E345" s="47"/>
      <c r="F345" s="47"/>
      <c r="G345" s="31" t="str">
        <f t="shared" si="42"/>
        <v>Manasés  53</v>
      </c>
      <c r="N345" s="7"/>
      <c r="O345" s="7"/>
      <c r="P345" s="7"/>
    </row>
    <row r="346" spans="1:16" s="6" customFormat="1">
      <c r="A346" s="20" t="str">
        <f t="shared" si="43"/>
        <v>3318 YB</v>
      </c>
      <c r="B346" s="21" t="str">
        <f t="shared" si="40"/>
        <v>657 AC</v>
      </c>
      <c r="C346" s="8"/>
      <c r="D346" s="12"/>
      <c r="E346" s="8"/>
      <c r="G346" s="31" t="str">
        <f t="shared" si="42"/>
        <v>Manasés  54</v>
      </c>
      <c r="N346" s="7"/>
      <c r="O346" s="7"/>
      <c r="P346" s="7"/>
    </row>
    <row r="347" spans="1:16" s="6" customFormat="1">
      <c r="A347" s="20" t="str">
        <f t="shared" si="43"/>
        <v>3319 YB</v>
      </c>
      <c r="B347" s="21" t="str">
        <f t="shared" si="40"/>
        <v>656 AC</v>
      </c>
      <c r="C347" s="8"/>
      <c r="D347" s="12"/>
      <c r="E347" s="8"/>
      <c r="F347" s="4" t="s">
        <v>113</v>
      </c>
      <c r="G347" s="31" t="str">
        <f t="shared" si="42"/>
        <v>Manasés  55</v>
      </c>
      <c r="N347" s="7"/>
      <c r="O347" s="7"/>
      <c r="P347" s="7"/>
    </row>
    <row r="348" spans="1:16" s="6" customFormat="1">
      <c r="A348" s="20" t="str">
        <f t="shared" si="43"/>
        <v>3320 YB</v>
      </c>
      <c r="B348" s="21" t="str">
        <f t="shared" si="40"/>
        <v>655 AC</v>
      </c>
      <c r="C348" s="8"/>
      <c r="D348" s="12"/>
      <c r="E348" s="8"/>
      <c r="F348" s="32" t="s">
        <v>114</v>
      </c>
      <c r="N348" s="7"/>
      <c r="O348" s="7"/>
      <c r="P348" s="7"/>
    </row>
    <row r="349" spans="1:16" s="6" customFormat="1">
      <c r="A349" s="20" t="str">
        <f t="shared" si="43"/>
        <v>3321 YB</v>
      </c>
      <c r="B349" s="21" t="str">
        <f t="shared" si="40"/>
        <v>654 AC</v>
      </c>
      <c r="C349" s="8"/>
      <c r="D349" s="8"/>
      <c r="E349" s="8"/>
      <c r="F349" s="32" t="str">
        <f>CONCATENATE(LEFT(F348, SEARCH(" ", F348, 1)), " ", RIGHT(F348,LEN(F348)-FIND(" ",F348))+1)</f>
        <v>Amón  2</v>
      </c>
      <c r="G349" s="4" t="s">
        <v>117</v>
      </c>
      <c r="H349" s="46" t="s">
        <v>115</v>
      </c>
      <c r="I349" s="47"/>
      <c r="N349" s="7"/>
      <c r="O349" s="7"/>
      <c r="P349" s="7"/>
    </row>
    <row r="350" spans="1:16" s="6" customFormat="1" ht="14">
      <c r="A350" s="20" t="str">
        <f t="shared" si="43"/>
        <v>3322 YB</v>
      </c>
      <c r="B350" s="21" t="str">
        <f t="shared" si="40"/>
        <v>653 AC</v>
      </c>
      <c r="C350" s="8"/>
      <c r="D350" s="8"/>
      <c r="E350" s="8"/>
      <c r="G350" s="31" t="s">
        <v>116</v>
      </c>
      <c r="H350" s="47"/>
      <c r="I350" s="47"/>
      <c r="N350" s="7"/>
      <c r="O350" s="7"/>
      <c r="P350" s="7"/>
    </row>
    <row r="351" spans="1:16" s="6" customFormat="1" ht="14">
      <c r="A351" s="20" t="str">
        <f t="shared" si="43"/>
        <v>3323 YB</v>
      </c>
      <c r="B351" s="21" t="str">
        <f t="shared" si="40"/>
        <v>652 AC</v>
      </c>
      <c r="C351" s="8"/>
      <c r="D351" s="8"/>
      <c r="E351" s="8"/>
      <c r="G351" s="31" t="str">
        <f t="shared" ref="G351:G380" si="44">CONCATENATE(LEFT(G350, SEARCH(" ", G350, 1)), " ", RIGHT(G350,LEN(G350)-FIND(" ",G350))+1)</f>
        <v>Josiah  2</v>
      </c>
      <c r="H351" s="47"/>
      <c r="I351" s="47"/>
      <c r="N351" s="7"/>
      <c r="O351" s="7"/>
      <c r="P351" s="7"/>
    </row>
    <row r="352" spans="1:16" s="6" customFormat="1" ht="14">
      <c r="A352" s="20" t="str">
        <f t="shared" si="43"/>
        <v>3324 YB</v>
      </c>
      <c r="B352" s="21" t="str">
        <f t="shared" si="40"/>
        <v>651 AC</v>
      </c>
      <c r="C352" s="8"/>
      <c r="D352" s="8"/>
      <c r="E352" s="8"/>
      <c r="G352" s="31" t="str">
        <f t="shared" si="44"/>
        <v>Josiah  3</v>
      </c>
      <c r="N352" s="7"/>
      <c r="O352" s="7"/>
      <c r="P352" s="7"/>
    </row>
    <row r="353" spans="1:16" s="6" customFormat="1" ht="14">
      <c r="A353" s="20" t="str">
        <f t="shared" si="43"/>
        <v>3325 YB</v>
      </c>
      <c r="B353" s="21" t="str">
        <f t="shared" si="40"/>
        <v>650 AC</v>
      </c>
      <c r="C353" s="8"/>
      <c r="D353" s="8"/>
      <c r="E353" s="8"/>
      <c r="G353" s="31" t="str">
        <f t="shared" si="44"/>
        <v>Josiah  4</v>
      </c>
      <c r="N353" s="7"/>
      <c r="O353" s="7"/>
      <c r="P353" s="7"/>
    </row>
    <row r="354" spans="1:16" s="6" customFormat="1" ht="14">
      <c r="A354" s="20" t="str">
        <f t="shared" si="43"/>
        <v>3326 YB</v>
      </c>
      <c r="B354" s="21" t="str">
        <f t="shared" si="40"/>
        <v>649 AC</v>
      </c>
      <c r="C354" s="8"/>
      <c r="D354" s="8"/>
      <c r="E354" s="8"/>
      <c r="G354" s="31" t="str">
        <f t="shared" si="44"/>
        <v>Josiah  5</v>
      </c>
      <c r="N354" s="7"/>
      <c r="O354" s="7"/>
      <c r="P354" s="7"/>
    </row>
    <row r="355" spans="1:16" s="6" customFormat="1" ht="14">
      <c r="A355" s="20" t="str">
        <f t="shared" si="43"/>
        <v>3327 YB</v>
      </c>
      <c r="B355" s="21" t="str">
        <f t="shared" si="40"/>
        <v>648 AC</v>
      </c>
      <c r="C355" s="8"/>
      <c r="D355" s="8"/>
      <c r="E355" s="8"/>
      <c r="G355" s="31" t="str">
        <f t="shared" si="44"/>
        <v>Josiah  6</v>
      </c>
      <c r="N355" s="7"/>
      <c r="O355" s="7"/>
      <c r="P355" s="7"/>
    </row>
    <row r="356" spans="1:16" s="6" customFormat="1" ht="14">
      <c r="A356" s="20" t="str">
        <f t="shared" si="43"/>
        <v>3328 YB</v>
      </c>
      <c r="B356" s="21" t="str">
        <f t="shared" si="40"/>
        <v>647 AC</v>
      </c>
      <c r="C356" s="8"/>
      <c r="D356" s="8"/>
      <c r="E356" s="8"/>
      <c r="G356" s="31" t="str">
        <f t="shared" si="44"/>
        <v>Josiah  7</v>
      </c>
      <c r="N356" s="7"/>
      <c r="O356" s="7"/>
      <c r="P356" s="7"/>
    </row>
    <row r="357" spans="1:16" s="6" customFormat="1" ht="14">
      <c r="A357" s="20" t="str">
        <f t="shared" si="43"/>
        <v>3329 YB</v>
      </c>
      <c r="B357" s="21" t="str">
        <f t="shared" ref="B357:B420" si="45">IF((LEFT(A357, SEARCH(" ", A357, 1))-3974)&lt;=0, CONCATENATE(3974-LEFT(A357, SEARCH(" ", A357, 1))+1, " AC"), CONCATENATE(LEFT(A357, SEARCH(" ", A357, 1))-3974, " DC"))</f>
        <v>646 AC</v>
      </c>
      <c r="C357" s="8"/>
      <c r="D357" s="8"/>
      <c r="E357" s="8"/>
      <c r="G357" s="31" t="str">
        <f t="shared" si="44"/>
        <v>Josiah  8</v>
      </c>
      <c r="N357" s="7"/>
      <c r="O357" s="7"/>
      <c r="P357" s="7"/>
    </row>
    <row r="358" spans="1:16" s="6" customFormat="1" ht="14">
      <c r="A358" s="20" t="str">
        <f t="shared" si="43"/>
        <v>3330 YB</v>
      </c>
      <c r="B358" s="21" t="str">
        <f t="shared" si="45"/>
        <v>645 AC</v>
      </c>
      <c r="C358" s="8"/>
      <c r="D358" s="8"/>
      <c r="E358" s="8"/>
      <c r="G358" s="31" t="str">
        <f t="shared" si="44"/>
        <v>Josiah  9</v>
      </c>
      <c r="N358" s="7"/>
      <c r="O358" s="7"/>
      <c r="P358" s="7"/>
    </row>
    <row r="359" spans="1:16" s="6" customFormat="1" ht="14">
      <c r="A359" s="20" t="str">
        <f t="shared" si="43"/>
        <v>3331 YB</v>
      </c>
      <c r="B359" s="21" t="str">
        <f t="shared" si="45"/>
        <v>644 AC</v>
      </c>
      <c r="C359" s="8"/>
      <c r="D359" s="8"/>
      <c r="E359" s="8"/>
      <c r="G359" s="31" t="str">
        <f t="shared" si="44"/>
        <v>Josiah  10</v>
      </c>
      <c r="N359" s="7"/>
      <c r="O359" s="7"/>
      <c r="P359" s="7"/>
    </row>
    <row r="360" spans="1:16" s="6" customFormat="1" ht="14">
      <c r="A360" s="20" t="str">
        <f t="shared" si="43"/>
        <v>3332 YB</v>
      </c>
      <c r="B360" s="21" t="str">
        <f t="shared" si="45"/>
        <v>643 AC</v>
      </c>
      <c r="C360" s="8"/>
      <c r="D360" s="8"/>
      <c r="E360" s="8"/>
      <c r="G360" s="31" t="str">
        <f t="shared" si="44"/>
        <v>Josiah  11</v>
      </c>
      <c r="N360" s="7"/>
      <c r="O360" s="7"/>
      <c r="P360" s="7"/>
    </row>
    <row r="361" spans="1:16" s="6" customFormat="1" ht="14">
      <c r="A361" s="20" t="str">
        <f t="shared" si="43"/>
        <v>3333 YB</v>
      </c>
      <c r="B361" s="21" t="str">
        <f t="shared" si="45"/>
        <v>642 AC</v>
      </c>
      <c r="C361" s="8"/>
      <c r="D361" s="8"/>
      <c r="E361" s="8"/>
      <c r="G361" s="31" t="str">
        <f t="shared" si="44"/>
        <v>Josiah  12</v>
      </c>
      <c r="N361" s="7"/>
      <c r="O361" s="7"/>
      <c r="P361" s="7"/>
    </row>
    <row r="362" spans="1:16" s="6" customFormat="1" ht="14">
      <c r="A362" s="20" t="str">
        <f t="shared" si="43"/>
        <v>3334 YB</v>
      </c>
      <c r="B362" s="21" t="str">
        <f t="shared" si="45"/>
        <v>641 AC</v>
      </c>
      <c r="C362" s="8"/>
      <c r="D362" s="8"/>
      <c r="E362" s="8"/>
      <c r="G362" s="31" t="str">
        <f t="shared" si="44"/>
        <v>Josiah  13</v>
      </c>
      <c r="N362" s="7"/>
      <c r="O362" s="7"/>
      <c r="P362" s="7"/>
    </row>
    <row r="363" spans="1:16" s="6" customFormat="1" ht="14">
      <c r="A363" s="20" t="str">
        <f t="shared" si="43"/>
        <v>3335 YB</v>
      </c>
      <c r="B363" s="21" t="str">
        <f t="shared" si="45"/>
        <v>640 AC</v>
      </c>
      <c r="C363" s="8"/>
      <c r="D363" s="8"/>
      <c r="E363" s="8"/>
      <c r="G363" s="31" t="str">
        <f t="shared" si="44"/>
        <v>Josiah  14</v>
      </c>
      <c r="N363" s="7"/>
      <c r="O363" s="7"/>
      <c r="P363" s="7"/>
    </row>
    <row r="364" spans="1:16" s="6" customFormat="1" ht="14">
      <c r="A364" s="20" t="str">
        <f t="shared" si="43"/>
        <v>3336 YB</v>
      </c>
      <c r="B364" s="21" t="str">
        <f t="shared" si="45"/>
        <v>639 AC</v>
      </c>
      <c r="C364" s="8"/>
      <c r="D364" s="8"/>
      <c r="E364" s="8"/>
      <c r="G364" s="31" t="str">
        <f t="shared" si="44"/>
        <v>Josiah  15</v>
      </c>
      <c r="N364" s="7"/>
      <c r="O364" s="7"/>
      <c r="P364" s="7"/>
    </row>
    <row r="365" spans="1:16" s="6" customFormat="1" ht="14">
      <c r="A365" s="20" t="str">
        <f t="shared" si="43"/>
        <v>3337 YB</v>
      </c>
      <c r="B365" s="21" t="str">
        <f t="shared" si="45"/>
        <v>638 AC</v>
      </c>
      <c r="C365" s="8"/>
      <c r="D365" s="8"/>
      <c r="E365" s="8"/>
      <c r="G365" s="31" t="str">
        <f t="shared" si="44"/>
        <v>Josiah  16</v>
      </c>
      <c r="N365" s="7"/>
      <c r="O365" s="7"/>
      <c r="P365" s="7"/>
    </row>
    <row r="366" spans="1:16" s="6" customFormat="1" ht="14">
      <c r="A366" s="20" t="str">
        <f t="shared" si="43"/>
        <v>3338 YB</v>
      </c>
      <c r="B366" s="21" t="str">
        <f t="shared" si="45"/>
        <v>637 AC</v>
      </c>
      <c r="C366" s="8"/>
      <c r="D366" s="8"/>
      <c r="E366" s="8"/>
      <c r="G366" s="31" t="str">
        <f t="shared" si="44"/>
        <v>Josiah  17</v>
      </c>
      <c r="N366" s="7"/>
      <c r="O366" s="7"/>
      <c r="P366" s="7"/>
    </row>
    <row r="367" spans="1:16" s="6" customFormat="1" ht="14">
      <c r="A367" s="20" t="str">
        <f t="shared" si="43"/>
        <v>3339 YB</v>
      </c>
      <c r="B367" s="21" t="str">
        <f t="shared" si="45"/>
        <v>636 AC</v>
      </c>
      <c r="C367" s="8"/>
      <c r="D367" s="8"/>
      <c r="E367" s="8"/>
      <c r="G367" s="31" t="str">
        <f t="shared" si="44"/>
        <v>Josiah  18</v>
      </c>
      <c r="N367" s="7"/>
      <c r="O367" s="7"/>
      <c r="P367" s="7"/>
    </row>
    <row r="368" spans="1:16" s="6" customFormat="1" ht="14">
      <c r="A368" s="20" t="str">
        <f t="shared" si="43"/>
        <v>3340 YB</v>
      </c>
      <c r="B368" s="21" t="str">
        <f t="shared" si="45"/>
        <v>635 AC</v>
      </c>
      <c r="C368" s="8"/>
      <c r="D368" s="8"/>
      <c r="E368" s="8"/>
      <c r="G368" s="31" t="str">
        <f t="shared" si="44"/>
        <v>Josiah  19</v>
      </c>
      <c r="N368" s="7"/>
      <c r="O368" s="7"/>
      <c r="P368" s="7"/>
    </row>
    <row r="369" spans="1:16" s="6" customFormat="1" ht="14">
      <c r="A369" s="20" t="str">
        <f t="shared" si="43"/>
        <v>3341 YB</v>
      </c>
      <c r="B369" s="21" t="str">
        <f t="shared" si="45"/>
        <v>634 AC</v>
      </c>
      <c r="C369" s="8"/>
      <c r="D369" s="8"/>
      <c r="E369" s="8"/>
      <c r="G369" s="31" t="str">
        <f t="shared" si="44"/>
        <v>Josiah  20</v>
      </c>
      <c r="N369" s="7"/>
      <c r="O369" s="7"/>
      <c r="P369" s="7"/>
    </row>
    <row r="370" spans="1:16" s="6" customFormat="1" ht="14">
      <c r="A370" s="20" t="str">
        <f t="shared" si="43"/>
        <v>3342 YB</v>
      </c>
      <c r="B370" s="21" t="str">
        <f t="shared" si="45"/>
        <v>633 AC</v>
      </c>
      <c r="C370" s="8"/>
      <c r="D370" s="8"/>
      <c r="E370" s="8"/>
      <c r="G370" s="31" t="str">
        <f t="shared" si="44"/>
        <v>Josiah  21</v>
      </c>
      <c r="N370" s="7"/>
      <c r="O370" s="7"/>
      <c r="P370" s="7"/>
    </row>
    <row r="371" spans="1:16" s="6" customFormat="1" ht="14">
      <c r="A371" s="20" t="str">
        <f t="shared" si="43"/>
        <v>3343 YB</v>
      </c>
      <c r="B371" s="21" t="str">
        <f t="shared" si="45"/>
        <v>632 AC</v>
      </c>
      <c r="C371" s="8"/>
      <c r="D371" s="8"/>
      <c r="E371" s="8"/>
      <c r="G371" s="31" t="str">
        <f t="shared" si="44"/>
        <v>Josiah  22</v>
      </c>
      <c r="N371" s="7"/>
      <c r="O371" s="7"/>
      <c r="P371" s="7"/>
    </row>
    <row r="372" spans="1:16" s="6" customFormat="1" ht="14">
      <c r="A372" s="20" t="str">
        <f t="shared" si="43"/>
        <v>3344 YB</v>
      </c>
      <c r="B372" s="21" t="str">
        <f t="shared" si="45"/>
        <v>631 AC</v>
      </c>
      <c r="C372" s="8"/>
      <c r="D372" s="8"/>
      <c r="E372" s="8"/>
      <c r="G372" s="31" t="str">
        <f t="shared" si="44"/>
        <v>Josiah  23</v>
      </c>
      <c r="N372" s="7"/>
      <c r="O372" s="7"/>
      <c r="P372" s="7"/>
    </row>
    <row r="373" spans="1:16" s="6" customFormat="1" ht="14">
      <c r="A373" s="20" t="str">
        <f t="shared" si="43"/>
        <v>3345 YB</v>
      </c>
      <c r="B373" s="21" t="str">
        <f t="shared" si="45"/>
        <v>630 AC</v>
      </c>
      <c r="C373" s="8"/>
      <c r="D373" s="8"/>
      <c r="E373" s="8"/>
      <c r="G373" s="31" t="str">
        <f t="shared" si="44"/>
        <v>Josiah  24</v>
      </c>
      <c r="N373" s="7"/>
      <c r="O373" s="7"/>
      <c r="P373" s="7"/>
    </row>
    <row r="374" spans="1:16" s="6" customFormat="1" ht="14">
      <c r="A374" s="20" t="str">
        <f t="shared" si="43"/>
        <v>3346 YB</v>
      </c>
      <c r="B374" s="21" t="str">
        <f t="shared" si="45"/>
        <v>629 AC</v>
      </c>
      <c r="C374" s="8"/>
      <c r="D374" s="8"/>
      <c r="E374" s="8"/>
      <c r="G374" s="31" t="str">
        <f t="shared" si="44"/>
        <v>Josiah  25</v>
      </c>
      <c r="N374" s="7"/>
      <c r="O374" s="7"/>
      <c r="P374" s="7"/>
    </row>
    <row r="375" spans="1:16" s="6" customFormat="1" ht="14">
      <c r="A375" s="20" t="str">
        <f t="shared" si="43"/>
        <v>3347 YB</v>
      </c>
      <c r="B375" s="21" t="str">
        <f t="shared" si="45"/>
        <v>628 AC</v>
      </c>
      <c r="C375" s="8"/>
      <c r="D375" s="8"/>
      <c r="E375" s="8"/>
      <c r="G375" s="31" t="str">
        <f t="shared" si="44"/>
        <v>Josiah  26</v>
      </c>
      <c r="N375" s="7"/>
      <c r="O375" s="7"/>
      <c r="P375" s="7"/>
    </row>
    <row r="376" spans="1:16" s="6" customFormat="1" ht="14">
      <c r="A376" s="20" t="str">
        <f t="shared" si="43"/>
        <v>3348 YB</v>
      </c>
      <c r="B376" s="21" t="str">
        <f t="shared" si="45"/>
        <v>627 AC</v>
      </c>
      <c r="C376" s="8"/>
      <c r="D376" s="8"/>
      <c r="G376" s="31" t="str">
        <f t="shared" si="44"/>
        <v>Josiah  27</v>
      </c>
      <c r="N376" s="7"/>
      <c r="O376" s="7"/>
      <c r="P376" s="7"/>
    </row>
    <row r="377" spans="1:16" s="6" customFormat="1" ht="14">
      <c r="A377" s="20" t="str">
        <f t="shared" si="43"/>
        <v>3349 YB</v>
      </c>
      <c r="B377" s="21" t="str">
        <f t="shared" si="45"/>
        <v>626 AC</v>
      </c>
      <c r="C377" s="8"/>
      <c r="D377" s="8"/>
      <c r="E377" s="53" t="s">
        <v>118</v>
      </c>
      <c r="F377" s="49"/>
      <c r="G377" s="31" t="str">
        <f t="shared" si="44"/>
        <v>Josiah  28</v>
      </c>
      <c r="I377" s="46" t="s">
        <v>121</v>
      </c>
      <c r="N377" s="7"/>
      <c r="O377" s="7"/>
      <c r="P377" s="7"/>
    </row>
    <row r="378" spans="1:16" s="6" customFormat="1" ht="14">
      <c r="A378" s="20" t="str">
        <f t="shared" si="43"/>
        <v>3350 YB</v>
      </c>
      <c r="B378" s="21" t="str">
        <f t="shared" si="45"/>
        <v>625 AC</v>
      </c>
      <c r="C378" s="8"/>
      <c r="E378" s="49"/>
      <c r="F378" s="49"/>
      <c r="G378" s="31" t="str">
        <f t="shared" si="44"/>
        <v>Josiah  29</v>
      </c>
      <c r="I378" s="47"/>
      <c r="N378" s="7"/>
      <c r="O378" s="7"/>
      <c r="P378" s="7"/>
    </row>
    <row r="379" spans="1:16" s="6" customFormat="1" ht="14">
      <c r="A379" s="20" t="str">
        <f t="shared" si="43"/>
        <v>3351 YB</v>
      </c>
      <c r="B379" s="21" t="str">
        <f t="shared" si="45"/>
        <v>624 AC</v>
      </c>
      <c r="C379" s="8"/>
      <c r="E379" s="8"/>
      <c r="G379" s="31" t="str">
        <f t="shared" si="44"/>
        <v>Josiah  30</v>
      </c>
      <c r="I379" s="47"/>
      <c r="N379" s="7"/>
      <c r="O379" s="7"/>
      <c r="P379" s="7"/>
    </row>
    <row r="380" spans="1:16" s="6" customFormat="1">
      <c r="A380" s="20" t="str">
        <f t="shared" si="43"/>
        <v>3352 YB</v>
      </c>
      <c r="B380" s="21" t="str">
        <f t="shared" si="45"/>
        <v>623 AC</v>
      </c>
      <c r="C380" s="8"/>
      <c r="E380" s="8"/>
      <c r="F380" s="4" t="s">
        <v>66</v>
      </c>
      <c r="G380" s="31" t="str">
        <f t="shared" si="44"/>
        <v>Josiah  31</v>
      </c>
      <c r="H380" s="4" t="s">
        <v>122</v>
      </c>
      <c r="I380" s="47"/>
      <c r="N380" s="7"/>
      <c r="O380" s="7"/>
      <c r="P380" s="7"/>
    </row>
    <row r="381" spans="1:16" s="6" customFormat="1" ht="14">
      <c r="A381" s="20" t="str">
        <f t="shared" si="43"/>
        <v>3353 YB</v>
      </c>
      <c r="B381" s="21" t="str">
        <f t="shared" si="45"/>
        <v>622 AC</v>
      </c>
      <c r="C381" s="8"/>
      <c r="D381" s="8"/>
      <c r="E381" s="8"/>
      <c r="F381" s="32" t="s">
        <v>119</v>
      </c>
      <c r="H381" s="32" t="s">
        <v>123</v>
      </c>
      <c r="N381" s="7"/>
      <c r="O381" s="7"/>
      <c r="P381" s="7"/>
    </row>
    <row r="382" spans="1:16" s="6" customFormat="1" ht="14">
      <c r="A382" s="20" t="str">
        <f t="shared" si="43"/>
        <v>3354 YB</v>
      </c>
      <c r="B382" s="21" t="str">
        <f t="shared" si="45"/>
        <v>621 AC</v>
      </c>
      <c r="C382" s="8"/>
      <c r="D382" s="8"/>
      <c r="E382" s="8"/>
      <c r="H382" s="32" t="str">
        <f t="shared" ref="H382:H391" si="46">CONCATENATE(LEFT(H381, SEARCH(" ", H381, 1)), " ", RIGHT(H381,LEN(H381)-FIND(" ",H381))+1)</f>
        <v>Joacim  2</v>
      </c>
      <c r="N382" s="7"/>
      <c r="O382" s="7"/>
      <c r="P382" s="7"/>
    </row>
    <row r="383" spans="1:16" s="6" customFormat="1" ht="14">
      <c r="A383" s="20" t="str">
        <f t="shared" si="43"/>
        <v>3355 YB</v>
      </c>
      <c r="B383" s="21" t="str">
        <f t="shared" si="45"/>
        <v>620 AC</v>
      </c>
      <c r="C383" s="8"/>
      <c r="D383" s="8"/>
      <c r="E383" s="53" t="s">
        <v>129</v>
      </c>
      <c r="F383" s="49"/>
      <c r="G383" s="49"/>
      <c r="H383" s="32" t="str">
        <f t="shared" si="46"/>
        <v>Joacim  3</v>
      </c>
      <c r="N383" s="7"/>
      <c r="O383" s="7"/>
      <c r="P383" s="7"/>
    </row>
    <row r="384" spans="1:16" s="6" customFormat="1" ht="14">
      <c r="A384" s="20" t="str">
        <f t="shared" si="43"/>
        <v>3356 YB</v>
      </c>
      <c r="B384" s="21" t="str">
        <f t="shared" si="45"/>
        <v>619 AC</v>
      </c>
      <c r="C384" s="8"/>
      <c r="D384" s="8"/>
      <c r="E384" s="49"/>
      <c r="F384" s="49"/>
      <c r="G384" s="49"/>
      <c r="H384" s="32" t="str">
        <f t="shared" si="46"/>
        <v>Joacim  4</v>
      </c>
      <c r="N384" s="7"/>
      <c r="O384" s="7"/>
      <c r="P384" s="7"/>
    </row>
    <row r="385" spans="1:16" s="6" customFormat="1" ht="14">
      <c r="A385" s="20" t="str">
        <f t="shared" si="43"/>
        <v>3357 YB</v>
      </c>
      <c r="B385" s="21" t="str">
        <f t="shared" si="45"/>
        <v>618 AC</v>
      </c>
      <c r="C385" s="8"/>
      <c r="D385" s="8"/>
      <c r="E385" s="49"/>
      <c r="F385" s="49"/>
      <c r="G385" s="49"/>
      <c r="H385" s="32" t="str">
        <f t="shared" si="46"/>
        <v>Joacim  5</v>
      </c>
      <c r="N385" s="7"/>
      <c r="O385" s="7"/>
      <c r="P385" s="7"/>
    </row>
    <row r="386" spans="1:16" s="6" customFormat="1" ht="14">
      <c r="A386" s="20" t="str">
        <f t="shared" si="43"/>
        <v>3358 YB</v>
      </c>
      <c r="B386" s="21" t="str">
        <f t="shared" si="45"/>
        <v>617 AC</v>
      </c>
      <c r="C386" s="8"/>
      <c r="D386" s="8"/>
      <c r="E386" s="49"/>
      <c r="F386" s="49"/>
      <c r="G386" s="49"/>
      <c r="H386" s="32" t="str">
        <f t="shared" si="46"/>
        <v>Joacim  6</v>
      </c>
      <c r="N386" s="7"/>
      <c r="O386" s="7"/>
      <c r="P386" s="7"/>
    </row>
    <row r="387" spans="1:16" s="6" customFormat="1" ht="14">
      <c r="A387" s="20" t="str">
        <f t="shared" si="43"/>
        <v>3359 YB</v>
      </c>
      <c r="B387" s="21" t="str">
        <f t="shared" si="45"/>
        <v>616 AC</v>
      </c>
      <c r="C387" s="8"/>
      <c r="D387" s="8"/>
      <c r="E387" s="49"/>
      <c r="F387" s="49"/>
      <c r="G387" s="49"/>
      <c r="H387" s="32" t="str">
        <f t="shared" si="46"/>
        <v>Joacim  7</v>
      </c>
      <c r="N387" s="7"/>
      <c r="O387" s="7"/>
      <c r="P387" s="7"/>
    </row>
    <row r="388" spans="1:16" s="6" customFormat="1" ht="14">
      <c r="A388" s="20" t="str">
        <f t="shared" si="43"/>
        <v>3360 YB</v>
      </c>
      <c r="B388" s="21" t="str">
        <f t="shared" si="45"/>
        <v>615 AC</v>
      </c>
      <c r="C388" s="8"/>
      <c r="D388" s="8"/>
      <c r="E388" s="49"/>
      <c r="F388" s="49"/>
      <c r="G388" s="49"/>
      <c r="H388" s="32" t="str">
        <f t="shared" si="46"/>
        <v>Joacim  8</v>
      </c>
      <c r="N388" s="7"/>
      <c r="O388" s="7"/>
      <c r="P388" s="7"/>
    </row>
    <row r="389" spans="1:16" s="6" customFormat="1" ht="14">
      <c r="A389" s="20" t="str">
        <f t="shared" si="43"/>
        <v>3361 YB</v>
      </c>
      <c r="B389" s="21" t="str">
        <f t="shared" si="45"/>
        <v>614 AC</v>
      </c>
      <c r="C389" s="8"/>
      <c r="D389" s="8"/>
      <c r="E389" s="49"/>
      <c r="F389" s="49"/>
      <c r="G389" s="49"/>
      <c r="H389" s="32" t="str">
        <f t="shared" si="46"/>
        <v>Joacim  9</v>
      </c>
      <c r="N389" s="7"/>
      <c r="O389" s="7"/>
      <c r="P389" s="7"/>
    </row>
    <row r="390" spans="1:16" s="6" customFormat="1" ht="14">
      <c r="A390" s="20" t="str">
        <f t="shared" si="43"/>
        <v>3362 YB</v>
      </c>
      <c r="B390" s="21" t="str">
        <f t="shared" si="45"/>
        <v>613 AC</v>
      </c>
      <c r="C390" s="8"/>
      <c r="D390" s="8"/>
      <c r="E390" s="8"/>
      <c r="F390" s="48" t="s">
        <v>9</v>
      </c>
      <c r="H390" s="32" t="str">
        <f t="shared" si="46"/>
        <v>Joacim  10</v>
      </c>
      <c r="J390" s="46" t="s">
        <v>126</v>
      </c>
      <c r="K390" s="47"/>
      <c r="N390" s="7"/>
      <c r="O390" s="7"/>
      <c r="P390" s="7"/>
    </row>
    <row r="391" spans="1:16" s="6" customFormat="1" ht="16">
      <c r="A391" s="20" t="str">
        <f t="shared" si="43"/>
        <v>3363 YB</v>
      </c>
      <c r="B391" s="21" t="str">
        <f t="shared" si="45"/>
        <v>612 AC</v>
      </c>
      <c r="C391" s="8"/>
      <c r="D391" s="8"/>
      <c r="E391" s="8"/>
      <c r="F391" s="49"/>
      <c r="G391" s="30" t="s">
        <v>10</v>
      </c>
      <c r="H391" s="32" t="str">
        <f t="shared" si="46"/>
        <v>Joacim  11</v>
      </c>
      <c r="I391" s="4" t="s">
        <v>124</v>
      </c>
      <c r="J391" s="47"/>
      <c r="K391" s="47"/>
      <c r="N391" s="7"/>
      <c r="O391" s="7"/>
      <c r="P391" s="7"/>
    </row>
    <row r="392" spans="1:16" s="6" customFormat="1">
      <c r="A392" s="20" t="str">
        <f t="shared" si="43"/>
        <v>3364 YB</v>
      </c>
      <c r="B392" s="21" t="str">
        <f t="shared" si="45"/>
        <v>611 AC</v>
      </c>
      <c r="C392" s="8"/>
      <c r="D392" s="28" t="s">
        <v>8</v>
      </c>
      <c r="E392" s="17"/>
      <c r="F392" s="37" t="s">
        <v>128</v>
      </c>
      <c r="G392" s="31" t="s">
        <v>136</v>
      </c>
      <c r="I392" s="31" t="s">
        <v>125</v>
      </c>
      <c r="J392" s="47"/>
      <c r="K392" s="47"/>
      <c r="N392" s="7"/>
      <c r="O392" s="7"/>
      <c r="P392" s="7"/>
    </row>
    <row r="393" spans="1:16" s="6" customFormat="1" ht="14">
      <c r="A393" s="20" t="str">
        <f t="shared" si="43"/>
        <v>3365 YB</v>
      </c>
      <c r="B393" s="21" t="str">
        <f t="shared" si="45"/>
        <v>610 AC</v>
      </c>
      <c r="C393" s="8"/>
      <c r="D393" s="8"/>
      <c r="E393" s="8"/>
      <c r="F393" s="37" t="str">
        <f t="shared" ref="F393:F424" si="47">CONCATENATE(LEFT(F392, SEARCH(" ", F392, 10)), " ", RIGHT(F392,LEN(F392)-FIND(" ",F392, 10))+1)</f>
        <v>70 Años Cautiverio  2</v>
      </c>
      <c r="G393" s="31" t="str">
        <f t="shared" ref="G393:G402" si="48">CONCATENATE(LEFT(G392, SEARCH(" ", G392, 1)), " ", RIGHT(G392,LEN(G392)-FIND(" ",G392))+1)</f>
        <v>Sedequías  2</v>
      </c>
      <c r="H393" s="46" t="s">
        <v>127</v>
      </c>
      <c r="N393" s="7"/>
      <c r="O393" s="7"/>
      <c r="P393" s="7"/>
    </row>
    <row r="394" spans="1:16" s="6" customFormat="1" ht="14">
      <c r="A394" s="20" t="str">
        <f t="shared" si="43"/>
        <v>3366 YB</v>
      </c>
      <c r="B394" s="21" t="str">
        <f t="shared" si="45"/>
        <v>609 AC</v>
      </c>
      <c r="C394" s="8"/>
      <c r="D394" s="8"/>
      <c r="E394" s="8"/>
      <c r="F394" s="37" t="str">
        <f t="shared" si="47"/>
        <v>70 Años Cautiverio  3</v>
      </c>
      <c r="G394" s="31" t="str">
        <f t="shared" si="48"/>
        <v>Sedequías  3</v>
      </c>
      <c r="H394" s="47"/>
      <c r="N394" s="7"/>
      <c r="O394" s="7"/>
      <c r="P394" s="7"/>
    </row>
    <row r="395" spans="1:16" s="6" customFormat="1">
      <c r="A395" s="20" t="str">
        <f t="shared" si="43"/>
        <v>3367 YB</v>
      </c>
      <c r="B395" s="21" t="str">
        <f t="shared" si="45"/>
        <v>608 AC</v>
      </c>
      <c r="C395" s="8"/>
      <c r="D395" s="8"/>
      <c r="E395" s="8"/>
      <c r="F395" s="37" t="str">
        <f t="shared" si="47"/>
        <v>70 Años Cautiverio  4</v>
      </c>
      <c r="G395" s="31" t="str">
        <f t="shared" si="48"/>
        <v>Sedequías  4</v>
      </c>
      <c r="H395" s="47"/>
      <c r="K395" s="44"/>
      <c r="L395" s="35"/>
      <c r="N395" s="7"/>
      <c r="O395" s="7"/>
      <c r="P395" s="7"/>
    </row>
    <row r="396" spans="1:16" s="6" customFormat="1">
      <c r="A396" s="20" t="str">
        <f t="shared" si="43"/>
        <v>3368 YB</v>
      </c>
      <c r="B396" s="21" t="str">
        <f t="shared" si="45"/>
        <v>607 AC</v>
      </c>
      <c r="C396" s="8"/>
      <c r="D396" s="8"/>
      <c r="E396" s="8"/>
      <c r="F396" s="37" t="str">
        <f t="shared" si="47"/>
        <v>70 Años Cautiverio  5</v>
      </c>
      <c r="G396" s="31" t="str">
        <f t="shared" si="48"/>
        <v>Sedequías  5</v>
      </c>
      <c r="H396" s="47"/>
      <c r="K396" s="35"/>
      <c r="L396" s="35"/>
      <c r="N396" s="7"/>
      <c r="O396" s="7"/>
      <c r="P396" s="7"/>
    </row>
    <row r="397" spans="1:16" s="6" customFormat="1">
      <c r="A397" s="20" t="str">
        <f t="shared" si="43"/>
        <v>3369 YB</v>
      </c>
      <c r="B397" s="21" t="str">
        <f t="shared" si="45"/>
        <v>606 AC</v>
      </c>
      <c r="C397" s="8"/>
      <c r="D397" s="8"/>
      <c r="E397" s="8"/>
      <c r="F397" s="37" t="str">
        <f t="shared" si="47"/>
        <v>70 Años Cautiverio  6</v>
      </c>
      <c r="G397" s="31" t="str">
        <f t="shared" si="48"/>
        <v>Sedequías  6</v>
      </c>
      <c r="H397" s="47"/>
      <c r="K397" s="35"/>
      <c r="L397" s="35"/>
      <c r="N397" s="7"/>
      <c r="O397" s="7"/>
      <c r="P397" s="7"/>
    </row>
    <row r="398" spans="1:16" s="6" customFormat="1">
      <c r="A398" s="20" t="str">
        <f t="shared" si="43"/>
        <v>3370 YB</v>
      </c>
      <c r="B398" s="21" t="str">
        <f t="shared" si="45"/>
        <v>605 AC</v>
      </c>
      <c r="C398" s="8"/>
      <c r="D398" s="50" t="s">
        <v>131</v>
      </c>
      <c r="E398" s="47"/>
      <c r="F398" s="37" t="str">
        <f t="shared" si="47"/>
        <v>70 Años Cautiverio  7</v>
      </c>
      <c r="G398" s="31" t="str">
        <f t="shared" si="48"/>
        <v>Sedequías  7</v>
      </c>
      <c r="K398" s="35"/>
      <c r="L398" s="35"/>
      <c r="N398" s="7"/>
      <c r="O398" s="7"/>
      <c r="P398" s="7"/>
    </row>
    <row r="399" spans="1:16" s="6" customFormat="1">
      <c r="A399" s="20" t="str">
        <f t="shared" ref="A399:A462" si="49">CONCATENATE(LEFT(A398, SEARCH(" ", A398, 1))+1, " YB")</f>
        <v>3371 YB</v>
      </c>
      <c r="B399" s="21" t="str">
        <f t="shared" si="45"/>
        <v>604 AC</v>
      </c>
      <c r="C399" s="8"/>
      <c r="D399" s="47"/>
      <c r="E399" s="47"/>
      <c r="F399" s="37" t="str">
        <f t="shared" si="47"/>
        <v>70 Años Cautiverio  8</v>
      </c>
      <c r="G399" s="31" t="str">
        <f t="shared" si="48"/>
        <v>Sedequías  8</v>
      </c>
      <c r="K399" s="35"/>
      <c r="L399" s="35"/>
      <c r="N399" s="7"/>
      <c r="O399" s="7"/>
      <c r="P399" s="7"/>
    </row>
    <row r="400" spans="1:16" s="6" customFormat="1">
      <c r="A400" s="20" t="str">
        <f t="shared" si="49"/>
        <v>3372 YB</v>
      </c>
      <c r="B400" s="21" t="str">
        <f t="shared" si="45"/>
        <v>603 AC</v>
      </c>
      <c r="C400" s="8"/>
      <c r="D400" s="47"/>
      <c r="E400" s="47"/>
      <c r="F400" s="37" t="str">
        <f t="shared" si="47"/>
        <v>70 Años Cautiverio  9</v>
      </c>
      <c r="G400" s="31" t="str">
        <f t="shared" si="48"/>
        <v>Sedequías  9</v>
      </c>
      <c r="K400" s="35"/>
      <c r="L400" s="35"/>
      <c r="N400" s="7"/>
      <c r="O400" s="7"/>
      <c r="P400" s="7"/>
    </row>
    <row r="401" spans="1:48" s="6" customFormat="1">
      <c r="A401" s="20" t="str">
        <f t="shared" si="49"/>
        <v>3373 YB</v>
      </c>
      <c r="B401" s="21" t="str">
        <f t="shared" si="45"/>
        <v>602 AC</v>
      </c>
      <c r="C401" s="8"/>
      <c r="F401" s="37" t="str">
        <f t="shared" si="47"/>
        <v>70 Años Cautiverio  10</v>
      </c>
      <c r="G401" s="31" t="str">
        <f t="shared" si="48"/>
        <v>Sedequías  10</v>
      </c>
      <c r="J401" s="45"/>
      <c r="K401" s="35"/>
      <c r="L401" s="35"/>
      <c r="N401" s="7"/>
      <c r="O401" s="7"/>
      <c r="P401" s="7"/>
    </row>
    <row r="402" spans="1:48" s="6" customFormat="1">
      <c r="A402" s="20" t="str">
        <f t="shared" si="49"/>
        <v>3374 YB</v>
      </c>
      <c r="B402" s="21" t="str">
        <f t="shared" si="45"/>
        <v>601 AC</v>
      </c>
      <c r="C402" s="8"/>
      <c r="D402" s="16" t="s">
        <v>7</v>
      </c>
      <c r="E402" s="11"/>
      <c r="F402" s="37" t="str">
        <f t="shared" si="47"/>
        <v>70 Años Cautiverio  11</v>
      </c>
      <c r="G402" s="31" t="str">
        <f t="shared" si="48"/>
        <v>Sedequías  11</v>
      </c>
      <c r="H402" s="16" t="s">
        <v>11</v>
      </c>
      <c r="I402" s="11"/>
      <c r="J402" s="12"/>
      <c r="K402" s="35"/>
      <c r="L402" s="35"/>
      <c r="N402" s="7"/>
      <c r="O402" s="7"/>
      <c r="P402" s="7"/>
    </row>
    <row r="403" spans="1:48" s="6" customFormat="1">
      <c r="A403" s="20" t="str">
        <f t="shared" si="49"/>
        <v>3375 YB</v>
      </c>
      <c r="B403" s="21" t="str">
        <f t="shared" si="45"/>
        <v>600 AC</v>
      </c>
      <c r="C403" s="8"/>
      <c r="F403" s="37" t="str">
        <f t="shared" si="47"/>
        <v>70 Años Cautiverio  12</v>
      </c>
      <c r="J403" s="38"/>
      <c r="K403" s="35"/>
      <c r="L403" s="35"/>
      <c r="N403" s="7"/>
      <c r="O403" s="7"/>
      <c r="P403" s="7"/>
      <c r="AV403" s="4"/>
    </row>
    <row r="404" spans="1:48" s="6" customFormat="1">
      <c r="A404" s="20" t="str">
        <f t="shared" si="49"/>
        <v>3376 YB</v>
      </c>
      <c r="B404" s="21" t="str">
        <f t="shared" si="45"/>
        <v>599 AC</v>
      </c>
      <c r="C404" s="8"/>
      <c r="D404" s="8"/>
      <c r="E404" s="8"/>
      <c r="F404" s="37" t="str">
        <f t="shared" si="47"/>
        <v>70 Años Cautiverio  13</v>
      </c>
      <c r="H404" s="46" t="s">
        <v>130</v>
      </c>
      <c r="I404" s="47"/>
      <c r="J404" s="38"/>
      <c r="K404" s="35"/>
      <c r="L404" s="35"/>
      <c r="N404" s="7"/>
      <c r="O404" s="7"/>
      <c r="P404" s="7"/>
    </row>
    <row r="405" spans="1:48" s="6" customFormat="1">
      <c r="A405" s="20" t="str">
        <f t="shared" si="49"/>
        <v>3377 YB</v>
      </c>
      <c r="B405" s="21" t="str">
        <f t="shared" si="45"/>
        <v>598 AC</v>
      </c>
      <c r="C405" s="8"/>
      <c r="D405" s="8"/>
      <c r="E405" s="8"/>
      <c r="F405" s="37" t="str">
        <f t="shared" si="47"/>
        <v>70 Años Cautiverio  14</v>
      </c>
      <c r="H405" s="47"/>
      <c r="I405" s="47"/>
      <c r="J405" s="38"/>
      <c r="K405" s="35"/>
      <c r="L405" s="35"/>
      <c r="N405" s="7"/>
      <c r="O405" s="7"/>
      <c r="P405" s="7"/>
    </row>
    <row r="406" spans="1:48" s="6" customFormat="1">
      <c r="A406" s="20" t="str">
        <f t="shared" si="49"/>
        <v>3378 YB</v>
      </c>
      <c r="B406" s="21" t="str">
        <f t="shared" si="45"/>
        <v>597 AC</v>
      </c>
      <c r="C406" s="8"/>
      <c r="D406" s="8"/>
      <c r="E406" s="8"/>
      <c r="F406" s="37" t="str">
        <f t="shared" si="47"/>
        <v>70 Años Cautiverio  15</v>
      </c>
      <c r="H406" s="47"/>
      <c r="I406" s="47"/>
      <c r="J406" s="38"/>
      <c r="K406" s="35"/>
      <c r="L406" s="35"/>
      <c r="N406" s="7"/>
      <c r="O406" s="7"/>
      <c r="P406" s="7"/>
    </row>
    <row r="407" spans="1:48" s="6" customFormat="1" ht="14">
      <c r="A407" s="20" t="str">
        <f t="shared" si="49"/>
        <v>3379 YB</v>
      </c>
      <c r="B407" s="21" t="str">
        <f t="shared" si="45"/>
        <v>596 AC</v>
      </c>
      <c r="C407" s="8"/>
      <c r="D407" s="8"/>
      <c r="E407" s="8"/>
      <c r="F407" s="37" t="str">
        <f t="shared" si="47"/>
        <v>70 Años Cautiverio  16</v>
      </c>
      <c r="H407" s="47"/>
      <c r="I407" s="47"/>
      <c r="J407" s="38"/>
      <c r="N407" s="7"/>
      <c r="O407" s="7"/>
      <c r="P407" s="7"/>
    </row>
    <row r="408" spans="1:48" s="6" customFormat="1" ht="14">
      <c r="A408" s="20" t="str">
        <f t="shared" si="49"/>
        <v>3380 YB</v>
      </c>
      <c r="B408" s="21" t="str">
        <f t="shared" si="45"/>
        <v>595 AC</v>
      </c>
      <c r="C408" s="8"/>
      <c r="D408" s="8"/>
      <c r="E408" s="8"/>
      <c r="F408" s="37" t="str">
        <f t="shared" si="47"/>
        <v>70 Años Cautiverio  17</v>
      </c>
      <c r="H408" s="47"/>
      <c r="I408" s="47"/>
      <c r="J408" s="38"/>
      <c r="N408" s="7"/>
      <c r="O408" s="7"/>
      <c r="P408" s="7"/>
    </row>
    <row r="409" spans="1:48" s="6" customFormat="1" ht="14">
      <c r="A409" s="20" t="str">
        <f t="shared" si="49"/>
        <v>3381 YB</v>
      </c>
      <c r="B409" s="21" t="str">
        <f t="shared" si="45"/>
        <v>594 AC</v>
      </c>
      <c r="C409" s="8"/>
      <c r="D409" s="8"/>
      <c r="E409" s="8"/>
      <c r="F409" s="37" t="str">
        <f t="shared" si="47"/>
        <v>70 Años Cautiverio  18</v>
      </c>
      <c r="J409" s="38"/>
      <c r="N409" s="7"/>
      <c r="O409" s="7"/>
      <c r="P409" s="7"/>
    </row>
    <row r="410" spans="1:48" s="6" customFormat="1" ht="14">
      <c r="A410" s="20" t="str">
        <f t="shared" si="49"/>
        <v>3382 YB</v>
      </c>
      <c r="B410" s="21" t="str">
        <f t="shared" si="45"/>
        <v>593 AC</v>
      </c>
      <c r="C410" s="8"/>
      <c r="D410" s="8"/>
      <c r="E410" s="8"/>
      <c r="F410" s="37" t="str">
        <f t="shared" si="47"/>
        <v>70 Años Cautiverio  19</v>
      </c>
      <c r="J410" s="38"/>
      <c r="N410" s="7"/>
      <c r="O410" s="7"/>
      <c r="P410" s="7"/>
    </row>
    <row r="411" spans="1:48" s="6" customFormat="1" ht="14">
      <c r="A411" s="20" t="str">
        <f t="shared" si="49"/>
        <v>3383 YB</v>
      </c>
      <c r="B411" s="21" t="str">
        <f t="shared" si="45"/>
        <v>592 AC</v>
      </c>
      <c r="C411" s="8"/>
      <c r="D411" s="8"/>
      <c r="E411" s="8"/>
      <c r="F411" s="37" t="str">
        <f t="shared" si="47"/>
        <v>70 Años Cautiverio  20</v>
      </c>
      <c r="J411" s="38"/>
      <c r="N411" s="7"/>
      <c r="O411" s="7"/>
      <c r="P411" s="7"/>
    </row>
    <row r="412" spans="1:48" s="6" customFormat="1" ht="14">
      <c r="A412" s="20" t="str">
        <f t="shared" si="49"/>
        <v>3384 YB</v>
      </c>
      <c r="B412" s="21" t="str">
        <f t="shared" si="45"/>
        <v>591 AC</v>
      </c>
      <c r="C412" s="8"/>
      <c r="D412" s="8"/>
      <c r="E412" s="8"/>
      <c r="F412" s="37" t="str">
        <f t="shared" si="47"/>
        <v>70 Años Cautiverio  21</v>
      </c>
      <c r="J412" s="38"/>
      <c r="N412" s="7"/>
      <c r="O412" s="7"/>
      <c r="P412" s="7"/>
    </row>
    <row r="413" spans="1:48" s="6" customFormat="1" ht="14">
      <c r="A413" s="20" t="str">
        <f t="shared" si="49"/>
        <v>3385 YB</v>
      </c>
      <c r="B413" s="21" t="str">
        <f t="shared" si="45"/>
        <v>590 AC</v>
      </c>
      <c r="C413" s="8"/>
      <c r="D413" s="8"/>
      <c r="E413" s="8"/>
      <c r="F413" s="37" t="str">
        <f t="shared" si="47"/>
        <v>70 Años Cautiverio  22</v>
      </c>
      <c r="J413" s="38"/>
      <c r="N413" s="7"/>
      <c r="O413" s="7"/>
      <c r="P413" s="7"/>
    </row>
    <row r="414" spans="1:48" s="6" customFormat="1" ht="14">
      <c r="A414" s="20" t="str">
        <f t="shared" si="49"/>
        <v>3386 YB</v>
      </c>
      <c r="B414" s="21" t="str">
        <f t="shared" si="45"/>
        <v>589 AC</v>
      </c>
      <c r="C414" s="8"/>
      <c r="D414" s="8"/>
      <c r="E414" s="8"/>
      <c r="F414" s="37" t="str">
        <f t="shared" si="47"/>
        <v>70 Años Cautiverio  23</v>
      </c>
      <c r="J414" s="38"/>
      <c r="N414" s="7"/>
      <c r="O414" s="7"/>
      <c r="P414" s="7"/>
    </row>
    <row r="415" spans="1:48" s="6" customFormat="1" ht="14">
      <c r="A415" s="20" t="str">
        <f t="shared" si="49"/>
        <v>3387 YB</v>
      </c>
      <c r="B415" s="21" t="str">
        <f t="shared" si="45"/>
        <v>588 AC</v>
      </c>
      <c r="C415" s="8"/>
      <c r="D415" s="8"/>
      <c r="E415" s="8"/>
      <c r="F415" s="37" t="str">
        <f t="shared" si="47"/>
        <v>70 Años Cautiverio  24</v>
      </c>
      <c r="J415" s="38"/>
      <c r="N415" s="7"/>
      <c r="O415" s="7"/>
      <c r="P415" s="7"/>
    </row>
    <row r="416" spans="1:48" s="6" customFormat="1" ht="14">
      <c r="A416" s="20" t="str">
        <f t="shared" si="49"/>
        <v>3388 YB</v>
      </c>
      <c r="B416" s="21" t="str">
        <f t="shared" si="45"/>
        <v>587 AC</v>
      </c>
      <c r="C416" s="8"/>
      <c r="D416" s="8"/>
      <c r="E416" s="8"/>
      <c r="F416" s="37" t="str">
        <f t="shared" si="47"/>
        <v>70 Años Cautiverio  25</v>
      </c>
      <c r="J416" s="38"/>
      <c r="N416" s="7"/>
      <c r="O416" s="7"/>
      <c r="P416" s="7"/>
    </row>
    <row r="417" spans="1:16" s="6" customFormat="1" ht="14">
      <c r="A417" s="20" t="str">
        <f t="shared" si="49"/>
        <v>3389 YB</v>
      </c>
      <c r="B417" s="21" t="str">
        <f t="shared" si="45"/>
        <v>586 AC</v>
      </c>
      <c r="C417" s="8"/>
      <c r="D417" s="8"/>
      <c r="E417" s="8"/>
      <c r="F417" s="37" t="str">
        <f t="shared" si="47"/>
        <v>70 Años Cautiverio  26</v>
      </c>
      <c r="J417" s="38"/>
      <c r="N417" s="7"/>
      <c r="O417" s="7"/>
      <c r="P417" s="7"/>
    </row>
    <row r="418" spans="1:16" s="6" customFormat="1" ht="14">
      <c r="A418" s="20" t="str">
        <f t="shared" si="49"/>
        <v>3390 YB</v>
      </c>
      <c r="B418" s="21" t="str">
        <f t="shared" si="45"/>
        <v>585 AC</v>
      </c>
      <c r="C418" s="8"/>
      <c r="D418" s="8"/>
      <c r="E418" s="8"/>
      <c r="F418" s="37" t="str">
        <f t="shared" si="47"/>
        <v>70 Años Cautiverio  27</v>
      </c>
      <c r="J418" s="38"/>
      <c r="N418" s="7"/>
      <c r="O418" s="7"/>
      <c r="P418" s="7"/>
    </row>
    <row r="419" spans="1:16" s="6" customFormat="1" ht="14">
      <c r="A419" s="20" t="str">
        <f t="shared" si="49"/>
        <v>3391 YB</v>
      </c>
      <c r="B419" s="21" t="str">
        <f t="shared" si="45"/>
        <v>584 AC</v>
      </c>
      <c r="C419" s="8"/>
      <c r="D419" s="8"/>
      <c r="E419" s="8"/>
      <c r="F419" s="37" t="str">
        <f t="shared" si="47"/>
        <v>70 Años Cautiverio  28</v>
      </c>
      <c r="J419" s="38"/>
      <c r="N419" s="7"/>
      <c r="O419" s="7"/>
      <c r="P419" s="7"/>
    </row>
    <row r="420" spans="1:16" s="6" customFormat="1" ht="14">
      <c r="A420" s="20" t="str">
        <f t="shared" si="49"/>
        <v>3392 YB</v>
      </c>
      <c r="B420" s="21" t="str">
        <f t="shared" si="45"/>
        <v>583 AC</v>
      </c>
      <c r="C420" s="8"/>
      <c r="D420" s="8"/>
      <c r="E420" s="8"/>
      <c r="F420" s="37" t="str">
        <f t="shared" si="47"/>
        <v>70 Años Cautiverio  29</v>
      </c>
      <c r="J420" s="38"/>
      <c r="N420" s="7"/>
      <c r="O420" s="7"/>
      <c r="P420" s="7"/>
    </row>
    <row r="421" spans="1:16" s="6" customFormat="1" ht="14">
      <c r="A421" s="20" t="str">
        <f t="shared" si="49"/>
        <v>3393 YB</v>
      </c>
      <c r="B421" s="21" t="str">
        <f t="shared" ref="B421:B469" si="50">IF((LEFT(A421, SEARCH(" ", A421, 1))-3974)&lt;=0, CONCATENATE(3974-LEFT(A421, SEARCH(" ", A421, 1))+1, " AC"), CONCATENATE(LEFT(A421, SEARCH(" ", A421, 1))-3974, " DC"))</f>
        <v>582 AC</v>
      </c>
      <c r="C421" s="8"/>
      <c r="D421" s="8"/>
      <c r="E421" s="8"/>
      <c r="F421" s="37" t="str">
        <f t="shared" si="47"/>
        <v>70 Años Cautiverio  30</v>
      </c>
      <c r="J421" s="38"/>
      <c r="N421" s="7"/>
      <c r="O421" s="7"/>
      <c r="P421" s="7"/>
    </row>
    <row r="422" spans="1:16" s="6" customFormat="1" ht="14">
      <c r="A422" s="20" t="str">
        <f t="shared" si="49"/>
        <v>3394 YB</v>
      </c>
      <c r="B422" s="21" t="str">
        <f t="shared" si="50"/>
        <v>581 AC</v>
      </c>
      <c r="C422" s="8"/>
      <c r="D422" s="8"/>
      <c r="E422" s="8"/>
      <c r="F422" s="37" t="str">
        <f t="shared" si="47"/>
        <v>70 Años Cautiverio  31</v>
      </c>
      <c r="J422" s="38"/>
      <c r="N422" s="7"/>
      <c r="O422" s="7"/>
      <c r="P422" s="7"/>
    </row>
    <row r="423" spans="1:16" s="6" customFormat="1" ht="14">
      <c r="A423" s="20" t="str">
        <f t="shared" si="49"/>
        <v>3395 YB</v>
      </c>
      <c r="B423" s="21" t="str">
        <f t="shared" si="50"/>
        <v>580 AC</v>
      </c>
      <c r="C423" s="8"/>
      <c r="D423" s="8"/>
      <c r="E423" s="8"/>
      <c r="F423" s="37" t="str">
        <f t="shared" si="47"/>
        <v>70 Años Cautiverio  32</v>
      </c>
      <c r="J423" s="38"/>
      <c r="N423" s="7"/>
      <c r="O423" s="7"/>
      <c r="P423" s="7"/>
    </row>
    <row r="424" spans="1:16" s="6" customFormat="1" ht="14">
      <c r="A424" s="20" t="str">
        <f t="shared" si="49"/>
        <v>3396 YB</v>
      </c>
      <c r="B424" s="21" t="str">
        <f t="shared" si="50"/>
        <v>579 AC</v>
      </c>
      <c r="C424" s="8"/>
      <c r="D424" s="8"/>
      <c r="E424" s="8"/>
      <c r="F424" s="37" t="str">
        <f t="shared" si="47"/>
        <v>70 Años Cautiverio  33</v>
      </c>
      <c r="J424" s="38"/>
      <c r="N424" s="7"/>
      <c r="O424" s="7"/>
      <c r="P424" s="7"/>
    </row>
    <row r="425" spans="1:16" s="6" customFormat="1" ht="14">
      <c r="A425" s="20" t="str">
        <f t="shared" si="49"/>
        <v>3397 YB</v>
      </c>
      <c r="B425" s="21" t="str">
        <f t="shared" si="50"/>
        <v>578 AC</v>
      </c>
      <c r="C425" s="8"/>
      <c r="D425" s="8"/>
      <c r="E425" s="8"/>
      <c r="F425" s="37" t="str">
        <f t="shared" ref="F425:F461" si="51">CONCATENATE(LEFT(F424, SEARCH(" ", F424, 10)), " ", RIGHT(F424,LEN(F424)-FIND(" ",F424, 10))+1)</f>
        <v>70 Años Cautiverio  34</v>
      </c>
      <c r="J425" s="38"/>
      <c r="N425" s="7"/>
      <c r="O425" s="7"/>
      <c r="P425" s="7"/>
    </row>
    <row r="426" spans="1:16" s="6" customFormat="1" ht="14">
      <c r="A426" s="20" t="str">
        <f t="shared" si="49"/>
        <v>3398 YB</v>
      </c>
      <c r="B426" s="21" t="str">
        <f t="shared" si="50"/>
        <v>577 AC</v>
      </c>
      <c r="C426" s="8"/>
      <c r="D426" s="8"/>
      <c r="E426" s="8"/>
      <c r="F426" s="37" t="str">
        <f t="shared" si="51"/>
        <v>70 Años Cautiverio  35</v>
      </c>
      <c r="J426" s="38"/>
      <c r="N426" s="7"/>
      <c r="O426" s="7"/>
      <c r="P426" s="7"/>
    </row>
    <row r="427" spans="1:16" s="6" customFormat="1" ht="14">
      <c r="A427" s="20" t="str">
        <f t="shared" si="49"/>
        <v>3399 YB</v>
      </c>
      <c r="B427" s="21" t="str">
        <f t="shared" si="50"/>
        <v>576 AC</v>
      </c>
      <c r="C427" s="8"/>
      <c r="D427" s="8"/>
      <c r="E427" s="8"/>
      <c r="F427" s="37" t="str">
        <f t="shared" si="51"/>
        <v>70 Años Cautiverio  36</v>
      </c>
      <c r="J427" s="38"/>
      <c r="N427" s="7"/>
      <c r="O427" s="7"/>
      <c r="P427" s="7"/>
    </row>
    <row r="428" spans="1:16" s="6" customFormat="1" ht="14">
      <c r="A428" s="20" t="str">
        <f t="shared" si="49"/>
        <v>3400 YB</v>
      </c>
      <c r="B428" s="21" t="str">
        <f t="shared" si="50"/>
        <v>575 AC</v>
      </c>
      <c r="C428" s="8"/>
      <c r="D428" s="8"/>
      <c r="E428" s="8"/>
      <c r="F428" s="37" t="str">
        <f t="shared" si="51"/>
        <v>70 Años Cautiverio  37</v>
      </c>
      <c r="J428" s="38"/>
      <c r="N428" s="7"/>
      <c r="O428" s="7"/>
      <c r="P428" s="7"/>
    </row>
    <row r="429" spans="1:16" s="6" customFormat="1" ht="14">
      <c r="A429" s="20" t="str">
        <f t="shared" si="49"/>
        <v>3401 YB</v>
      </c>
      <c r="B429" s="21" t="str">
        <f t="shared" si="50"/>
        <v>574 AC</v>
      </c>
      <c r="C429" s="8"/>
      <c r="D429" s="8"/>
      <c r="E429" s="8"/>
      <c r="F429" s="37" t="str">
        <f t="shared" si="51"/>
        <v>70 Años Cautiverio  38</v>
      </c>
      <c r="J429" s="38"/>
      <c r="N429" s="7"/>
      <c r="O429" s="7"/>
      <c r="P429" s="7"/>
    </row>
    <row r="430" spans="1:16" s="6" customFormat="1" ht="14">
      <c r="A430" s="20" t="str">
        <f t="shared" si="49"/>
        <v>3402 YB</v>
      </c>
      <c r="B430" s="21" t="str">
        <f t="shared" si="50"/>
        <v>573 AC</v>
      </c>
      <c r="C430" s="8"/>
      <c r="D430" s="8"/>
      <c r="E430" s="8"/>
      <c r="F430" s="37" t="str">
        <f t="shared" si="51"/>
        <v>70 Años Cautiverio  39</v>
      </c>
      <c r="J430" s="38"/>
      <c r="N430" s="7"/>
      <c r="O430" s="7"/>
      <c r="P430" s="7"/>
    </row>
    <row r="431" spans="1:16" s="6" customFormat="1" ht="14">
      <c r="A431" s="20" t="str">
        <f t="shared" si="49"/>
        <v>3403 YB</v>
      </c>
      <c r="B431" s="21" t="str">
        <f t="shared" si="50"/>
        <v>572 AC</v>
      </c>
      <c r="C431" s="8"/>
      <c r="D431" s="8"/>
      <c r="E431" s="8"/>
      <c r="F431" s="37" t="str">
        <f t="shared" si="51"/>
        <v>70 Años Cautiverio  40</v>
      </c>
      <c r="J431" s="38"/>
      <c r="N431" s="7"/>
      <c r="O431" s="7"/>
      <c r="P431" s="7"/>
    </row>
    <row r="432" spans="1:16" s="6" customFormat="1" ht="14">
      <c r="A432" s="20" t="str">
        <f t="shared" si="49"/>
        <v>3404 YB</v>
      </c>
      <c r="B432" s="21" t="str">
        <f t="shared" si="50"/>
        <v>571 AC</v>
      </c>
      <c r="C432" s="8"/>
      <c r="D432" s="8"/>
      <c r="E432" s="8"/>
      <c r="F432" s="37" t="str">
        <f t="shared" si="51"/>
        <v>70 Años Cautiverio  41</v>
      </c>
      <c r="J432" s="38"/>
      <c r="N432" s="7"/>
      <c r="O432" s="7"/>
      <c r="P432" s="7"/>
    </row>
    <row r="433" spans="1:16" s="6" customFormat="1" ht="14">
      <c r="A433" s="20" t="str">
        <f t="shared" si="49"/>
        <v>3405 YB</v>
      </c>
      <c r="B433" s="21" t="str">
        <f t="shared" si="50"/>
        <v>570 AC</v>
      </c>
      <c r="C433" s="8"/>
      <c r="D433" s="8"/>
      <c r="E433" s="8"/>
      <c r="F433" s="37" t="str">
        <f t="shared" si="51"/>
        <v>70 Años Cautiverio  42</v>
      </c>
      <c r="J433" s="38"/>
      <c r="N433" s="7"/>
      <c r="O433" s="7"/>
      <c r="P433" s="7"/>
    </row>
    <row r="434" spans="1:16" s="6" customFormat="1" ht="14">
      <c r="A434" s="20" t="str">
        <f t="shared" si="49"/>
        <v>3406 YB</v>
      </c>
      <c r="B434" s="21" t="str">
        <f t="shared" si="50"/>
        <v>569 AC</v>
      </c>
      <c r="C434" s="8"/>
      <c r="D434" s="8"/>
      <c r="E434" s="8"/>
      <c r="F434" s="37" t="str">
        <f t="shared" si="51"/>
        <v>70 Años Cautiverio  43</v>
      </c>
      <c r="J434" s="38"/>
      <c r="N434" s="7"/>
      <c r="O434" s="7"/>
      <c r="P434" s="7"/>
    </row>
    <row r="435" spans="1:16" s="6" customFormat="1" ht="14">
      <c r="A435" s="20" t="str">
        <f t="shared" si="49"/>
        <v>3407 YB</v>
      </c>
      <c r="B435" s="21" t="str">
        <f t="shared" si="50"/>
        <v>568 AC</v>
      </c>
      <c r="C435" s="8"/>
      <c r="D435" s="7"/>
      <c r="E435" s="7"/>
      <c r="F435" s="37" t="str">
        <f t="shared" si="51"/>
        <v>70 Años Cautiverio  44</v>
      </c>
      <c r="J435" s="38"/>
      <c r="N435" s="7"/>
      <c r="O435" s="7"/>
      <c r="P435" s="7"/>
    </row>
    <row r="436" spans="1:16" s="6" customFormat="1" ht="14">
      <c r="A436" s="20" t="str">
        <f t="shared" si="49"/>
        <v>3408 YB</v>
      </c>
      <c r="B436" s="21" t="str">
        <f t="shared" si="50"/>
        <v>567 AC</v>
      </c>
      <c r="C436" s="8"/>
      <c r="D436" s="7"/>
      <c r="E436" s="7"/>
      <c r="F436" s="37" t="str">
        <f t="shared" si="51"/>
        <v>70 Años Cautiverio  45</v>
      </c>
      <c r="J436" s="38"/>
      <c r="N436" s="7"/>
      <c r="O436" s="7"/>
      <c r="P436" s="7"/>
    </row>
    <row r="437" spans="1:16" s="6" customFormat="1" ht="14">
      <c r="A437" s="20" t="str">
        <f t="shared" si="49"/>
        <v>3409 YB</v>
      </c>
      <c r="B437" s="21" t="str">
        <f t="shared" si="50"/>
        <v>566 AC</v>
      </c>
      <c r="C437" s="8"/>
      <c r="D437" s="7"/>
      <c r="E437" s="7"/>
      <c r="F437" s="37" t="str">
        <f t="shared" si="51"/>
        <v>70 Años Cautiverio  46</v>
      </c>
      <c r="J437" s="38"/>
      <c r="N437" s="7"/>
      <c r="O437" s="7"/>
      <c r="P437" s="7"/>
    </row>
    <row r="438" spans="1:16" s="6" customFormat="1" ht="14">
      <c r="A438" s="20" t="str">
        <f t="shared" si="49"/>
        <v>3410 YB</v>
      </c>
      <c r="B438" s="21" t="str">
        <f t="shared" si="50"/>
        <v>565 AC</v>
      </c>
      <c r="C438" s="8"/>
      <c r="D438" s="7"/>
      <c r="E438" s="7"/>
      <c r="F438" s="37" t="str">
        <f t="shared" si="51"/>
        <v>70 Años Cautiverio  47</v>
      </c>
      <c r="J438" s="38"/>
      <c r="N438" s="7"/>
      <c r="O438" s="7"/>
      <c r="P438" s="7"/>
    </row>
    <row r="439" spans="1:16">
      <c r="A439" s="20" t="str">
        <f t="shared" si="49"/>
        <v>3411 YB</v>
      </c>
      <c r="B439" s="21" t="str">
        <f t="shared" si="50"/>
        <v>564 AC</v>
      </c>
      <c r="C439" s="8"/>
      <c r="F439" s="37" t="str">
        <f t="shared" si="51"/>
        <v>70 Años Cautiverio  48</v>
      </c>
      <c r="J439" s="38"/>
    </row>
    <row r="440" spans="1:16">
      <c r="A440" s="20" t="str">
        <f t="shared" si="49"/>
        <v>3412 YB</v>
      </c>
      <c r="B440" s="21" t="str">
        <f t="shared" si="50"/>
        <v>563 AC</v>
      </c>
      <c r="C440" s="8"/>
      <c r="F440" s="37" t="str">
        <f t="shared" si="51"/>
        <v>70 Años Cautiverio  49</v>
      </c>
      <c r="J440" s="38"/>
    </row>
    <row r="441" spans="1:16">
      <c r="A441" s="20" t="str">
        <f t="shared" si="49"/>
        <v>3413 YB</v>
      </c>
      <c r="B441" s="21" t="str">
        <f t="shared" si="50"/>
        <v>562 AC</v>
      </c>
      <c r="C441" s="8"/>
      <c r="F441" s="37" t="str">
        <f t="shared" si="51"/>
        <v>70 Años Cautiverio  50</v>
      </c>
      <c r="J441" s="38"/>
    </row>
    <row r="442" spans="1:16">
      <c r="A442" s="20" t="str">
        <f t="shared" si="49"/>
        <v>3414 YB</v>
      </c>
      <c r="B442" s="21" t="str">
        <f t="shared" si="50"/>
        <v>561 AC</v>
      </c>
      <c r="C442" s="8"/>
      <c r="F442" s="37" t="str">
        <f t="shared" si="51"/>
        <v>70 Años Cautiverio  51</v>
      </c>
      <c r="J442" s="38"/>
    </row>
    <row r="443" spans="1:16">
      <c r="A443" s="20" t="str">
        <f t="shared" si="49"/>
        <v>3415 YB</v>
      </c>
      <c r="B443" s="21" t="str">
        <f t="shared" si="50"/>
        <v>560 AC</v>
      </c>
      <c r="C443" s="8"/>
      <c r="F443" s="37" t="str">
        <f t="shared" si="51"/>
        <v>70 Años Cautiverio  52</v>
      </c>
      <c r="J443" s="38"/>
    </row>
    <row r="444" spans="1:16">
      <c r="A444" s="20" t="str">
        <f t="shared" si="49"/>
        <v>3416 YB</v>
      </c>
      <c r="B444" s="21" t="str">
        <f t="shared" si="50"/>
        <v>559 AC</v>
      </c>
      <c r="C444" s="8"/>
      <c r="F444" s="37" t="str">
        <f t="shared" si="51"/>
        <v>70 Años Cautiverio  53</v>
      </c>
      <c r="J444" s="38"/>
    </row>
    <row r="445" spans="1:16">
      <c r="A445" s="20" t="str">
        <f t="shared" si="49"/>
        <v>3417 YB</v>
      </c>
      <c r="B445" s="21" t="str">
        <f t="shared" si="50"/>
        <v>558 AC</v>
      </c>
      <c r="C445" s="8"/>
      <c r="F445" s="37" t="str">
        <f t="shared" si="51"/>
        <v>70 Años Cautiverio  54</v>
      </c>
      <c r="J445" s="38"/>
    </row>
    <row r="446" spans="1:16">
      <c r="A446" s="20" t="str">
        <f t="shared" si="49"/>
        <v>3418 YB</v>
      </c>
      <c r="B446" s="21" t="str">
        <f t="shared" si="50"/>
        <v>557 AC</v>
      </c>
      <c r="C446" s="8"/>
      <c r="F446" s="37" t="str">
        <f t="shared" si="51"/>
        <v>70 Años Cautiverio  55</v>
      </c>
      <c r="J446" s="38"/>
    </row>
    <row r="447" spans="1:16">
      <c r="A447" s="20" t="str">
        <f t="shared" si="49"/>
        <v>3419 YB</v>
      </c>
      <c r="B447" s="21" t="str">
        <f t="shared" si="50"/>
        <v>556 AC</v>
      </c>
      <c r="C447" s="8"/>
      <c r="F447" s="37" t="str">
        <f t="shared" si="51"/>
        <v>70 Años Cautiverio  56</v>
      </c>
      <c r="J447" s="38"/>
    </row>
    <row r="448" spans="1:16">
      <c r="A448" s="20" t="str">
        <f t="shared" si="49"/>
        <v>3420 YB</v>
      </c>
      <c r="B448" s="21" t="str">
        <f t="shared" si="50"/>
        <v>555 AC</v>
      </c>
      <c r="C448" s="8"/>
      <c r="F448" s="37" t="str">
        <f t="shared" si="51"/>
        <v>70 Años Cautiverio  57</v>
      </c>
      <c r="J448" s="38"/>
    </row>
    <row r="449" spans="1:10">
      <c r="A449" s="20" t="str">
        <f t="shared" si="49"/>
        <v>3421 YB</v>
      </c>
      <c r="B449" s="21" t="str">
        <f t="shared" si="50"/>
        <v>554 AC</v>
      </c>
      <c r="C449" s="8"/>
      <c r="F449" s="37" t="str">
        <f t="shared" si="51"/>
        <v>70 Años Cautiverio  58</v>
      </c>
      <c r="J449" s="38"/>
    </row>
    <row r="450" spans="1:10">
      <c r="A450" s="20" t="str">
        <f t="shared" si="49"/>
        <v>3422 YB</v>
      </c>
      <c r="B450" s="21" t="str">
        <f t="shared" si="50"/>
        <v>553 AC</v>
      </c>
      <c r="C450" s="8"/>
      <c r="F450" s="37" t="str">
        <f t="shared" si="51"/>
        <v>70 Años Cautiverio  59</v>
      </c>
      <c r="J450" s="38"/>
    </row>
    <row r="451" spans="1:10">
      <c r="A451" s="20" t="str">
        <f t="shared" si="49"/>
        <v>3423 YB</v>
      </c>
      <c r="B451" s="21" t="str">
        <f t="shared" si="50"/>
        <v>552 AC</v>
      </c>
      <c r="C451" s="8"/>
      <c r="D451" s="50" t="s">
        <v>138</v>
      </c>
      <c r="E451" s="47"/>
      <c r="F451" s="37" t="str">
        <f t="shared" si="51"/>
        <v>70 Años Cautiverio  60</v>
      </c>
      <c r="J451" s="38"/>
    </row>
    <row r="452" spans="1:10">
      <c r="A452" s="20" t="str">
        <f t="shared" si="49"/>
        <v>3424 YB</v>
      </c>
      <c r="B452" s="21" t="str">
        <f t="shared" si="50"/>
        <v>551 AC</v>
      </c>
      <c r="C452" s="8"/>
      <c r="D452" s="47"/>
      <c r="E452" s="47"/>
      <c r="F452" s="37" t="str">
        <f t="shared" si="51"/>
        <v>70 Años Cautiverio  61</v>
      </c>
      <c r="J452" s="38"/>
    </row>
    <row r="453" spans="1:10">
      <c r="A453" s="20" t="str">
        <f t="shared" si="49"/>
        <v>3425 YB</v>
      </c>
      <c r="B453" s="21" t="str">
        <f t="shared" si="50"/>
        <v>550 AC</v>
      </c>
      <c r="C453" s="8"/>
      <c r="D453" s="47"/>
      <c r="E453" s="47"/>
      <c r="F453" s="37" t="str">
        <f t="shared" si="51"/>
        <v>70 Años Cautiverio  62</v>
      </c>
      <c r="J453" s="38"/>
    </row>
    <row r="454" spans="1:10">
      <c r="A454" s="20" t="str">
        <f t="shared" si="49"/>
        <v>3426 YB</v>
      </c>
      <c r="B454" s="21" t="str">
        <f t="shared" si="50"/>
        <v>549 AC</v>
      </c>
      <c r="C454" s="8"/>
      <c r="D454" s="47"/>
      <c r="E454" s="47"/>
      <c r="F454" s="37" t="str">
        <f t="shared" si="51"/>
        <v>70 Años Cautiverio  63</v>
      </c>
      <c r="J454" s="38"/>
    </row>
    <row r="455" spans="1:10">
      <c r="A455" s="20" t="str">
        <f t="shared" si="49"/>
        <v>3427 YB</v>
      </c>
      <c r="B455" s="21" t="str">
        <f t="shared" si="50"/>
        <v>548 AC</v>
      </c>
      <c r="C455" s="8"/>
      <c r="D455" s="47"/>
      <c r="E455" s="47"/>
      <c r="F455" s="37" t="str">
        <f t="shared" si="51"/>
        <v>70 Años Cautiverio  64</v>
      </c>
      <c r="J455" s="38"/>
    </row>
    <row r="456" spans="1:10">
      <c r="A456" s="20" t="str">
        <f t="shared" si="49"/>
        <v>3428 YB</v>
      </c>
      <c r="B456" s="21" t="str">
        <f t="shared" si="50"/>
        <v>547 AC</v>
      </c>
      <c r="C456" s="8"/>
      <c r="D456" s="47"/>
      <c r="E456" s="47"/>
      <c r="F456" s="37" t="str">
        <f t="shared" si="51"/>
        <v>70 Años Cautiverio  65</v>
      </c>
      <c r="J456" s="38"/>
    </row>
    <row r="457" spans="1:10">
      <c r="A457" s="20" t="str">
        <f t="shared" si="49"/>
        <v>3429 YB</v>
      </c>
      <c r="B457" s="21" t="str">
        <f t="shared" si="50"/>
        <v>546 AC</v>
      </c>
      <c r="C457" s="8"/>
      <c r="D457" s="47"/>
      <c r="E457" s="47"/>
      <c r="F457" s="37" t="str">
        <f t="shared" si="51"/>
        <v>70 Años Cautiverio  66</v>
      </c>
      <c r="J457" s="38"/>
    </row>
    <row r="458" spans="1:10">
      <c r="A458" s="20" t="str">
        <f t="shared" si="49"/>
        <v>3430 YB</v>
      </c>
      <c r="B458" s="21" t="str">
        <f t="shared" si="50"/>
        <v>545 AC</v>
      </c>
      <c r="C458" s="8"/>
      <c r="D458" s="47"/>
      <c r="E458" s="47"/>
      <c r="F458" s="37" t="str">
        <f t="shared" si="51"/>
        <v>70 Años Cautiverio  67</v>
      </c>
      <c r="J458" s="38"/>
    </row>
    <row r="459" spans="1:10">
      <c r="A459" s="20" t="str">
        <f t="shared" si="49"/>
        <v>3431 YB</v>
      </c>
      <c r="B459" s="21" t="str">
        <f t="shared" si="50"/>
        <v>544 AC</v>
      </c>
      <c r="C459" s="8"/>
      <c r="D459" s="47"/>
      <c r="E459" s="47"/>
      <c r="F459" s="37" t="str">
        <f t="shared" si="51"/>
        <v>70 Años Cautiverio  68</v>
      </c>
      <c r="J459" s="38"/>
    </row>
    <row r="460" spans="1:10">
      <c r="A460" s="20" t="str">
        <f t="shared" si="49"/>
        <v>3432 YB</v>
      </c>
      <c r="B460" s="21" t="str">
        <f t="shared" si="50"/>
        <v>543 AC</v>
      </c>
      <c r="C460" s="8"/>
      <c r="D460" s="47"/>
      <c r="E460" s="47"/>
      <c r="F460" s="37" t="str">
        <f t="shared" si="51"/>
        <v>70 Años Cautiverio  69</v>
      </c>
      <c r="J460" s="38"/>
    </row>
    <row r="461" spans="1:10">
      <c r="A461" s="20" t="str">
        <f t="shared" si="49"/>
        <v>3433 YB</v>
      </c>
      <c r="B461" s="21" t="str">
        <f t="shared" si="50"/>
        <v>542 AC</v>
      </c>
      <c r="C461" s="8"/>
      <c r="F461" s="37" t="str">
        <f t="shared" si="51"/>
        <v>70 Años Cautiverio  70</v>
      </c>
      <c r="J461" s="38"/>
    </row>
    <row r="462" spans="1:10">
      <c r="A462" s="20" t="str">
        <f t="shared" si="49"/>
        <v>3434 YB</v>
      </c>
      <c r="B462" s="21" t="str">
        <f t="shared" si="50"/>
        <v>541 AC</v>
      </c>
      <c r="C462" s="8"/>
      <c r="D462" s="16" t="s">
        <v>134</v>
      </c>
      <c r="E462" s="11"/>
      <c r="J462" s="38"/>
    </row>
    <row r="463" spans="1:10">
      <c r="A463" s="20" t="str">
        <f t="shared" ref="A463:A469" si="52">CONCATENATE(LEFT(A462, SEARCH(" ", A462, 1))+1, " YB")</f>
        <v>3435 YB</v>
      </c>
      <c r="B463" s="21" t="str">
        <f t="shared" si="50"/>
        <v>540 AC</v>
      </c>
      <c r="C463" s="8"/>
      <c r="J463" s="38"/>
    </row>
    <row r="464" spans="1:10">
      <c r="A464" s="20" t="str">
        <f t="shared" si="52"/>
        <v>3436 YB</v>
      </c>
      <c r="B464" s="21" t="str">
        <f t="shared" si="50"/>
        <v>539 AC</v>
      </c>
      <c r="C464" s="8"/>
      <c r="D464" s="16" t="s">
        <v>133</v>
      </c>
      <c r="E464" s="11"/>
      <c r="F464" s="11"/>
      <c r="J464" s="38"/>
    </row>
    <row r="465" spans="1:10">
      <c r="A465" s="20" t="str">
        <f t="shared" si="52"/>
        <v>3437 YB</v>
      </c>
      <c r="B465" s="21" t="str">
        <f t="shared" si="50"/>
        <v>538 AC</v>
      </c>
      <c r="C465" s="8"/>
      <c r="J465" s="38"/>
    </row>
    <row r="466" spans="1:10">
      <c r="A466" s="20" t="str">
        <f t="shared" si="52"/>
        <v>3438 YB</v>
      </c>
      <c r="B466" s="21" t="str">
        <f t="shared" si="50"/>
        <v>537 AC</v>
      </c>
      <c r="C466" s="8"/>
      <c r="D466" s="50" t="s">
        <v>132</v>
      </c>
      <c r="E466" s="47"/>
      <c r="F466" s="47"/>
      <c r="J466" s="38"/>
    </row>
    <row r="467" spans="1:10">
      <c r="A467" s="20" t="str">
        <f t="shared" si="52"/>
        <v>3439 YB</v>
      </c>
      <c r="B467" s="21" t="str">
        <f t="shared" si="50"/>
        <v>536 AC</v>
      </c>
      <c r="C467" s="8"/>
      <c r="D467" s="47"/>
      <c r="E467" s="47"/>
      <c r="F467" s="47"/>
      <c r="J467" s="38"/>
    </row>
    <row r="468" spans="1:10">
      <c r="A468" s="20" t="str">
        <f t="shared" si="52"/>
        <v>3440 YB</v>
      </c>
      <c r="B468" s="21" t="str">
        <f t="shared" si="50"/>
        <v>535 AC</v>
      </c>
      <c r="C468" s="8"/>
      <c r="D468" s="47"/>
      <c r="E468" s="47"/>
      <c r="F468" s="47"/>
      <c r="J468" s="38"/>
    </row>
    <row r="469" spans="1:10">
      <c r="A469" s="20" t="str">
        <f t="shared" si="52"/>
        <v>3441 YB</v>
      </c>
      <c r="B469" s="21" t="str">
        <f t="shared" si="50"/>
        <v>534 AC</v>
      </c>
      <c r="C469" s="8"/>
      <c r="J469" s="38"/>
    </row>
    <row r="470" spans="1:10">
      <c r="A470" s="1"/>
      <c r="B470" s="1"/>
    </row>
    <row r="471" spans="1:10">
      <c r="A471" s="1"/>
      <c r="B471" s="1"/>
    </row>
  </sheetData>
  <mergeCells count="60">
    <mergeCell ref="AK184:AL188"/>
    <mergeCell ref="D70:D76"/>
    <mergeCell ref="T130:U133"/>
    <mergeCell ref="AF178:AG181"/>
    <mergeCell ref="D112:D121"/>
    <mergeCell ref="D181:D195"/>
    <mergeCell ref="D153:D162"/>
    <mergeCell ref="I164:I172"/>
    <mergeCell ref="H125:H135"/>
    <mergeCell ref="J138:J142"/>
    <mergeCell ref="D466:F468"/>
    <mergeCell ref="H180:H196"/>
    <mergeCell ref="J390:K392"/>
    <mergeCell ref="H349:I351"/>
    <mergeCell ref="D261:D269"/>
    <mergeCell ref="I256:I269"/>
    <mergeCell ref="I236:I240"/>
    <mergeCell ref="D280:E305"/>
    <mergeCell ref="H289:H293"/>
    <mergeCell ref="E343:F345"/>
    <mergeCell ref="I377:I380"/>
    <mergeCell ref="E377:F378"/>
    <mergeCell ref="F390:F391"/>
    <mergeCell ref="E383:G389"/>
    <mergeCell ref="A4:O5"/>
    <mergeCell ref="A6:A8"/>
    <mergeCell ref="H9:I9"/>
    <mergeCell ref="B6:B8"/>
    <mergeCell ref="I104:I115"/>
    <mergeCell ref="J90:J97"/>
    <mergeCell ref="L89:M97"/>
    <mergeCell ref="K82:K97"/>
    <mergeCell ref="J49:K53"/>
    <mergeCell ref="I79:J82"/>
    <mergeCell ref="I91:I96"/>
    <mergeCell ref="K68:L74"/>
    <mergeCell ref="E78:F81"/>
    <mergeCell ref="D13:F16"/>
    <mergeCell ref="F50:F53"/>
    <mergeCell ref="D57:E64"/>
    <mergeCell ref="L240:M243"/>
    <mergeCell ref="H244:H263"/>
    <mergeCell ref="D239:D248"/>
    <mergeCell ref="D129:D151"/>
    <mergeCell ref="E146:F150"/>
    <mergeCell ref="L177:M184"/>
    <mergeCell ref="I178:I190"/>
    <mergeCell ref="H221:H226"/>
    <mergeCell ref="K220:K226"/>
    <mergeCell ref="L218:L226"/>
    <mergeCell ref="I117:I140"/>
    <mergeCell ref="M131:N138"/>
    <mergeCell ref="H393:H397"/>
    <mergeCell ref="J274:J277"/>
    <mergeCell ref="D451:E460"/>
    <mergeCell ref="I143:I151"/>
    <mergeCell ref="H10:H12"/>
    <mergeCell ref="J231:K237"/>
    <mergeCell ref="H404:I408"/>
    <mergeCell ref="D398:E400"/>
  </mergeCells>
  <phoneticPr fontId="11"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Corregencias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gaviria.christian</dc:creator>
  <cp:lastModifiedBy>Microsoft Office User</cp:lastModifiedBy>
  <cp:lastPrinted>2019-11-18T04:41:15Z</cp:lastPrinted>
  <dcterms:created xsi:type="dcterms:W3CDTF">2019-11-15T14:02:03Z</dcterms:created>
  <dcterms:modified xsi:type="dcterms:W3CDTF">2020-12-01T18:33:41Z</dcterms:modified>
</cp:coreProperties>
</file>